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10767675\Downloads\"/>
    </mc:Choice>
  </mc:AlternateContent>
  <xr:revisionPtr revIDLastSave="0" documentId="13_ncr:1_{D87CB69F-801B-4A43-B74E-FC76C99C01F3}" xr6:coauthVersionLast="47" xr6:coauthVersionMax="47" xr10:uidLastSave="{00000000-0000-0000-0000-000000000000}"/>
  <bookViews>
    <workbookView xWindow="-120" yWindow="-120" windowWidth="29040" windowHeight="15840" firstSheet="1" activeTab="4" xr2:uid="{00000000-000D-0000-FFFF-FFFF00000000}"/>
  </bookViews>
  <sheets>
    <sheet name="Comp 1. Gestion de Riesgos de C" sheetId="2" r:id="rId1"/>
    <sheet name="Anexo 1. Mapa de Riesgos de Cor" sheetId="10" r:id="rId2"/>
    <sheet name="Componente 2. Racionalizacion d" sheetId="13" r:id="rId3"/>
    <sheet name="Anexo 2. Racionalizacion tramit" sheetId="12" r:id="rId4"/>
    <sheet name="Comp 3. Rendicion de Cuentas" sheetId="6" r:id="rId5"/>
    <sheet name="Com 4. Servicio al Ciudadano" sheetId="7" r:id="rId6"/>
    <sheet name="Comp 5. Transparencia y Acceso " sheetId="8" r:id="rId7"/>
    <sheet name="Componente 6. Inciativas Adicio" sheetId="9" r:id="rId8"/>
  </sheets>
  <definedNames>
    <definedName name="_xlnm._FilterDatabase" localSheetId="6" hidden="1">'Comp 5. Transparencia y Acceso '!$F$1:$F$21</definedName>
    <definedName name="_xlnm.Print_Area" localSheetId="1">'Anexo 1. Mapa de Riesgos de Cor'!$A$1:$AC$28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5" i="10" l="1"/>
  <c r="U15" i="10"/>
  <c r="P15" i="10"/>
  <c r="O15" i="10"/>
  <c r="M15" i="10"/>
  <c r="I15" i="10"/>
  <c r="I18" i="10"/>
  <c r="M18" i="10"/>
  <c r="O18" i="10"/>
  <c r="P18" i="10"/>
  <c r="U18" i="10"/>
  <c r="W18" i="10"/>
  <c r="Y18" i="10"/>
  <c r="X15" i="10" l="1"/>
  <c r="Y15" i="10" s="1"/>
  <c r="W26" i="10"/>
  <c r="U26" i="10"/>
  <c r="P26" i="10"/>
  <c r="I26" i="10"/>
  <c r="W24" i="10"/>
  <c r="U24" i="10"/>
  <c r="P24" i="10"/>
  <c r="I24" i="10"/>
  <c r="W21" i="10"/>
  <c r="U21" i="10"/>
  <c r="P21" i="10"/>
  <c r="O21" i="10"/>
  <c r="M21" i="10"/>
  <c r="I21" i="10"/>
  <c r="W12" i="10"/>
  <c r="U12" i="10"/>
  <c r="P12" i="10"/>
  <c r="O12" i="10"/>
  <c r="M12" i="10"/>
  <c r="I12" i="10"/>
  <c r="X12" i="10" l="1"/>
  <c r="Y12" i="10" s="1"/>
  <c r="X24" i="10"/>
  <c r="Y24" i="10" s="1"/>
  <c r="X21" i="10"/>
  <c r="Y21" i="10" s="1"/>
  <c r="X26" i="10"/>
  <c r="Y2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CONTROL INTERNO</author>
  </authors>
  <commentList>
    <comment ref="B11" authorId="0" shapeId="0" xr:uid="{00000000-0006-0000-0100-000001000000}">
      <text>
        <r>
          <rPr>
            <b/>
            <sz val="9"/>
            <color indexed="81"/>
            <rFont val="Tahoma"/>
            <family val="2"/>
          </rPr>
          <t>CONTROL INTERNO:</t>
        </r>
        <r>
          <rPr>
            <sz val="9"/>
            <color indexed="81"/>
            <rFont val="Tahoma"/>
            <family val="2"/>
          </rPr>
          <t xml:space="preserve">
Pagina 20</t>
        </r>
      </text>
    </comment>
    <comment ref="D11" authorId="0" shapeId="0" xr:uid="{00000000-0006-0000-0100-000002000000}">
      <text>
        <r>
          <rPr>
            <b/>
            <sz val="9"/>
            <color indexed="81"/>
            <rFont val="Tahoma"/>
            <family val="2"/>
          </rPr>
          <t>CONTROL INTERNO:</t>
        </r>
        <r>
          <rPr>
            <sz val="9"/>
            <color indexed="81"/>
            <rFont val="Tahoma"/>
            <family val="2"/>
          </rPr>
          <t xml:space="preserve">
Pagina 20</t>
        </r>
      </text>
    </comment>
    <comment ref="H11" authorId="0" shapeId="0" xr:uid="{00000000-0006-0000-0100-000003000000}">
      <text>
        <r>
          <rPr>
            <b/>
            <sz val="9"/>
            <color indexed="81"/>
            <rFont val="Tahoma"/>
            <family val="2"/>
          </rPr>
          <t>CONTROL INTERNO:</t>
        </r>
        <r>
          <rPr>
            <sz val="9"/>
            <color indexed="81"/>
            <rFont val="Tahoma"/>
            <family val="2"/>
          </rPr>
          <t xml:space="preserve">
Pagina 28</t>
        </r>
      </text>
    </comment>
  </commentList>
</comments>
</file>

<file path=xl/sharedStrings.xml><?xml version="1.0" encoding="utf-8"?>
<sst xmlns="http://schemas.openxmlformats.org/spreadsheetml/2006/main" count="534" uniqueCount="387">
  <si>
    <t>Subcomponente</t>
  </si>
  <si>
    <t>Actividades</t>
  </si>
  <si>
    <t>Responsable</t>
  </si>
  <si>
    <t>Fecha inicial</t>
  </si>
  <si>
    <t>Fecha Final</t>
  </si>
  <si>
    <t>Consulta y divulgación</t>
  </si>
  <si>
    <t>Monitoreo y revisión</t>
  </si>
  <si>
    <t>Seguimiento</t>
  </si>
  <si>
    <t>Evaluación y retroalimentación a la gestión institucional</t>
  </si>
  <si>
    <t>Relacionamiento con el ciudadano</t>
  </si>
  <si>
    <t>Lineamientos de Transparencia activa</t>
  </si>
  <si>
    <t>Criterio diferencial de accesibilidad</t>
  </si>
  <si>
    <t>Código de Integridad</t>
  </si>
  <si>
    <t>Conflicto de interés</t>
  </si>
  <si>
    <t>Lenguaje claro</t>
  </si>
  <si>
    <t>Construcción del mapa de riesgos de corrupción</t>
  </si>
  <si>
    <t xml:space="preserve">                                                                                                                          Componente 1: Gestión del Riesgo de Corrupción - Mapa de Riesgos de Corrupción</t>
  </si>
  <si>
    <t xml:space="preserve">                                                                                                                                     Componente 3:   Rendición de Cuentas - (Participación Ciudadana)</t>
  </si>
  <si>
    <t xml:space="preserve">                                                                                                                    Componente 4: Mecanismos para Mejorar la Atención al Ciudadano - (Servicio al Ciudadano)</t>
  </si>
  <si>
    <t xml:space="preserve">                                                                                                                           Componente 5:   Mecanismos para la Transparencia y Acceso a la Información</t>
  </si>
  <si>
    <t xml:space="preserve">                                                                                                                                                                  Componente 6: Iniciativas Adicionales</t>
  </si>
  <si>
    <t>Política de Administración de Riesgos</t>
  </si>
  <si>
    <t xml:space="preserve">Item </t>
  </si>
  <si>
    <t xml:space="preserve">Meta </t>
  </si>
  <si>
    <t>1.1</t>
  </si>
  <si>
    <t>1.2</t>
  </si>
  <si>
    <t>1.3</t>
  </si>
  <si>
    <t>1.4</t>
  </si>
  <si>
    <t>1.5</t>
  </si>
  <si>
    <t>1.6</t>
  </si>
  <si>
    <t>1.7</t>
  </si>
  <si>
    <t>1.8</t>
  </si>
  <si>
    <t>1.9</t>
  </si>
  <si>
    <t>1.10</t>
  </si>
  <si>
    <t>3.1</t>
  </si>
  <si>
    <t>3.2</t>
  </si>
  <si>
    <t>3.5</t>
  </si>
  <si>
    <t>3.6</t>
  </si>
  <si>
    <t>3.3</t>
  </si>
  <si>
    <t>3.4</t>
  </si>
  <si>
    <t>3.7</t>
  </si>
  <si>
    <t>3.8</t>
  </si>
  <si>
    <t>Meta</t>
  </si>
  <si>
    <t>4.1</t>
  </si>
  <si>
    <t>4.3</t>
  </si>
  <si>
    <t>4.7</t>
  </si>
  <si>
    <t>4.8</t>
  </si>
  <si>
    <t>4.9</t>
  </si>
  <si>
    <t>4.10</t>
  </si>
  <si>
    <t>4.12</t>
  </si>
  <si>
    <t>5.1</t>
  </si>
  <si>
    <t>5.2</t>
  </si>
  <si>
    <t>5.3</t>
  </si>
  <si>
    <t>5.4</t>
  </si>
  <si>
    <t>5.5</t>
  </si>
  <si>
    <t>Lider Gestión TICs</t>
  </si>
  <si>
    <t>5.7</t>
  </si>
  <si>
    <t>5.8</t>
  </si>
  <si>
    <t>5.9</t>
  </si>
  <si>
    <t>5.10</t>
  </si>
  <si>
    <t>Lider Gestión Documental</t>
  </si>
  <si>
    <t>5.11</t>
  </si>
  <si>
    <t xml:space="preserve">Lider Gestion TICs
</t>
  </si>
  <si>
    <t>Jefe de Control Interno</t>
  </si>
  <si>
    <t>Lider de Planeación</t>
  </si>
  <si>
    <t>6.1</t>
  </si>
  <si>
    <t>6.2</t>
  </si>
  <si>
    <t>6.3</t>
  </si>
  <si>
    <t>Subdirector Cientifico</t>
  </si>
  <si>
    <t xml:space="preserve">Lider Planeación 
</t>
  </si>
  <si>
    <t>PLAN ANTICORRUPCIÓN Y ATENCIÓN AL CIUDADANO</t>
  </si>
  <si>
    <t>Versión: 1</t>
  </si>
  <si>
    <t/>
  </si>
  <si>
    <t>Nombre de la entidad:</t>
  </si>
  <si>
    <t>Orden:</t>
  </si>
  <si>
    <t>Sector administrativo:</t>
  </si>
  <si>
    <t>Año vigencia:</t>
  </si>
  <si>
    <t>Departamento:</t>
  </si>
  <si>
    <t>Municipio:</t>
  </si>
  <si>
    <t>MONTERÍA</t>
  </si>
  <si>
    <t>DATOS TRÁMITES A RACIONALIZAR</t>
  </si>
  <si>
    <t>ACCIONES DE RACIONALIZACIÓN A DESARROLLAR</t>
  </si>
  <si>
    <t>PLAN DE EJECUCIÓN</t>
  </si>
  <si>
    <t>Tipo</t>
  </si>
  <si>
    <t>Número</t>
  </si>
  <si>
    <t>Nombre</t>
  </si>
  <si>
    <t>Estado</t>
  </si>
  <si>
    <t>Situación actual</t>
  </si>
  <si>
    <t>Tipo racionalización</t>
  </si>
  <si>
    <t>Acciones racionalización</t>
  </si>
  <si>
    <t>Fecha final racionalización</t>
  </si>
  <si>
    <t>Modelo Único – Hijo</t>
  </si>
  <si>
    <t>Inscrito</t>
  </si>
  <si>
    <t>Administrativa</t>
  </si>
  <si>
    <t xml:space="preserve"> </t>
  </si>
  <si>
    <t>GESTIÓN ESTRATÉGICA</t>
  </si>
  <si>
    <t>CÓDIGO: FR-GE-04</t>
  </si>
  <si>
    <t>VERSIÓN: 01</t>
  </si>
  <si>
    <t>MATRIZ DE IDENTIFICACIÓN Y CONTROL DE RIESGOS - 2023</t>
  </si>
  <si>
    <t>FECHA: 18/03/2021</t>
  </si>
  <si>
    <t>Página 1 de 1</t>
  </si>
  <si>
    <t>ELABORÓ</t>
  </si>
  <si>
    <t>REVISÓ</t>
  </si>
  <si>
    <t>APROBÓ</t>
  </si>
  <si>
    <t>Jefe de Planeación</t>
  </si>
  <si>
    <t>Gerente</t>
  </si>
  <si>
    <t>No.</t>
  </si>
  <si>
    <t>CONTEXTO ESTRATEGICO</t>
  </si>
  <si>
    <t>IDENTIFICACION</t>
  </si>
  <si>
    <t>ANALISIS DEL RIESGO</t>
  </si>
  <si>
    <t>VALORACION DEL RIESGO</t>
  </si>
  <si>
    <t>MANEJO</t>
  </si>
  <si>
    <t>FACTOR</t>
  </si>
  <si>
    <t>ANALISIS</t>
  </si>
  <si>
    <t>EVALUACION                                                                                                                                                                                                                                                                                                                                                                                                                      (Zona de Riesgo)</t>
  </si>
  <si>
    <t>VALORACION DE CONTROLES</t>
  </si>
  <si>
    <t>ANALISIS DE CONTROLES</t>
  </si>
  <si>
    <t>NUEVA EVALUACION DE RIESGOS                           (Zona de riesgo)</t>
  </si>
  <si>
    <t>TRATAMIENTO DEL RIESGO</t>
  </si>
  <si>
    <t>ACCION A IMPLEMENTAR</t>
  </si>
  <si>
    <t>FECHA IMPLEMENTACION</t>
  </si>
  <si>
    <t>RESPONSABLE</t>
  </si>
  <si>
    <t>INDICADOR DE RIESGO</t>
  </si>
  <si>
    <t>Interno</t>
  </si>
  <si>
    <t>Debido a</t>
  </si>
  <si>
    <t>Externo</t>
  </si>
  <si>
    <t>Del proceso</t>
  </si>
  <si>
    <t>CLASE</t>
  </si>
  <si>
    <t>CAUSAS                                                                                                                                                                                                                                                                                                                                                                                                                                   (Debido a…)</t>
  </si>
  <si>
    <t>RIESGO (Evento)                                                                                                                                                                                                                                                                                                                                                                                                       (Puede suceder…)</t>
  </si>
  <si>
    <t>EFECTO                                                                                                                                                                                                                                                                                                                                                                                                                                 (Lo que podria ocasionar…)</t>
  </si>
  <si>
    <t>PROBABILIDAD (1 - 5)</t>
  </si>
  <si>
    <t>IMPACTO (1 - 5)</t>
  </si>
  <si>
    <t>Tipo de Control</t>
  </si>
  <si>
    <t>CONTROL EXISTENTE (Maximo 3 Controles)</t>
  </si>
  <si>
    <t>PROBABILIDAD                           (1-5)</t>
  </si>
  <si>
    <t>PERSONAL</t>
  </si>
  <si>
    <t xml:space="preserve">1. Desobediencia de los deberes como servidor publico. 2. Desobediencia de valores </t>
  </si>
  <si>
    <t xml:space="preserve"> Corrupción</t>
  </si>
  <si>
    <t>Afectacion economica y reputacional por sancion disciplinarias y fiscales por inadecuada supervision de los contratos de suministros para favorecer a un tercero que no cumpla las condiciones tecnicas.</t>
  </si>
  <si>
    <t>1. Sanciones disciplinarias y fiscales</t>
  </si>
  <si>
    <t>Posible</t>
  </si>
  <si>
    <t>Mayor</t>
  </si>
  <si>
    <t>Preventivo</t>
  </si>
  <si>
    <t>El Supervisor de los contratos de bienes y suministros  y sus colaboradores diligencian el formato FR-GAF-005 "Recepcion de dispositivos medicos", establecido en el Procedimiento de Administración de bienes y cada vez que se recibe una factura de compra por parte del proveedor, con el propósito de realizar una adecuada supervisión sobre los bienes adquiridos.</t>
  </si>
  <si>
    <t>Revisar la documentación (procedimiento y formatos asociados) para identificar opciones de mejora y la posibilidad de implementar controles.</t>
  </si>
  <si>
    <t>Regente de farmacia</t>
  </si>
  <si>
    <t>No. De investigaciones disciplinarias y fiscales en el periodo asociados a la supervisión de contratos de suministros</t>
  </si>
  <si>
    <t xml:space="preserve">1. Inexistencia de controles en el proceso financiero. 2. Desobediencia de los deberes como servidor publico. 3. Desobediencia de valores </t>
  </si>
  <si>
    <t>SOCIALES Y CULTURALES</t>
  </si>
  <si>
    <t xml:space="preserve">4. Presiones sociales </t>
  </si>
  <si>
    <t>Posible afectación economica por sancion sancion del ente regulador debido al otorgamiento de beneficios a las EPS con saldos a favor en las concialiaciones de glosas y liquidación de contratos</t>
  </si>
  <si>
    <t>1. Ineficiencia administrativa. 2. Sanciones disciplinarias y fiscales a los funcionarios. 3. Detrimentos</t>
  </si>
  <si>
    <t>Catastrofico</t>
  </si>
  <si>
    <t>El jefe de cartera previo a las conciliaciones debe suministrar informacion veraz que contenga valores facturados, valores pagados, glosas aplicadas</t>
  </si>
  <si>
    <t>EXTREMA</t>
  </si>
  <si>
    <t>Documentar la actividad</t>
  </si>
  <si>
    <t>Lider de Glosas y Contratacion - Lider Cartera</t>
  </si>
  <si>
    <t>No. De investigaciones disciplinarias y fiscales en el periodo asociados a la conciliacion de glosas y liquidación de contratos</t>
  </si>
  <si>
    <t>El encargado del area de sistemas de gestion de base de datos, envia certificacion mensual con el numero de afiliados de cada EPS con contratos</t>
  </si>
  <si>
    <t>Aplicación del Codigo de Integridad</t>
  </si>
  <si>
    <t>Continuar con la aplicación de actividades del Codigo de Integridad</t>
  </si>
  <si>
    <t>Asesor Talento Humano - Lider del proceso</t>
  </si>
  <si>
    <t>Posibilidad de afectacion economica por detrimento economico debido al vencimiento de las facturas por falta de gestion de cobro</t>
  </si>
  <si>
    <t>Moderado</t>
  </si>
  <si>
    <t>Reglamento Interno de Reacudo de Cartera</t>
  </si>
  <si>
    <t>Socialización del Reglamento Interno de Cartera a los funcionarios del area</t>
  </si>
  <si>
    <t>Lider de Cartera</t>
  </si>
  <si>
    <t>No. De investigaciones disciplinarias y fiscales en el periodo asociados a la gestión de cartera</t>
  </si>
  <si>
    <t>Conciliaciones de los entes de control</t>
  </si>
  <si>
    <t>Asistir a las conciliaciones programadas por los entes de control para conciliación de cartera</t>
  </si>
  <si>
    <t>Posibilidad de afectar la reputacion positiva de la entidad por suministrar y/o manipular informacion para benefiico y/o daño de un tercero</t>
  </si>
  <si>
    <t>1. Sanciones disciplinarias, fiscales y penales</t>
  </si>
  <si>
    <t>Codigo de Integridad</t>
  </si>
  <si>
    <t>Oficina Talento Humano</t>
  </si>
  <si>
    <t>Acuerdo de confidencialidad y buen uso de la informacion</t>
  </si>
  <si>
    <t>Diligenciar los formatos de acuerdos de confidencialidad y buen uso de la información</t>
  </si>
  <si>
    <t>Posibilidad de afectacion reputacional de la entidad por accion u omision en el cumplimiento de funciones del personal de planta</t>
  </si>
  <si>
    <t>Socializacion de manual de funciones</t>
  </si>
  <si>
    <t xml:space="preserve">Notificacion de funciones </t>
  </si>
  <si>
    <t>Jornada de induccion y reinduccion</t>
  </si>
  <si>
    <t>Efectuar el Plan Institucional de Capacitacion</t>
  </si>
  <si>
    <t>Evaluacion de desempeño</t>
  </si>
  <si>
    <t>Efectuar la respectiva evaluacion de desempeño en la plataforma de la CNSC</t>
  </si>
  <si>
    <t xml:space="preserve">Evaluadores </t>
  </si>
  <si>
    <t>Justificación</t>
  </si>
  <si>
    <t>PROCESOS</t>
  </si>
  <si>
    <t>1. Inexistencia de control para verificacion de ingresos y salidas de almacen. 2 Permitir el ingreso de personal no autorizado al alamcen y bodegas de la ESE. 3. Infraestructura sin seguridad fisica en almacen</t>
  </si>
  <si>
    <t>Posibilidad de afectacion economica y reputacional por detrimento patrimonial, investigaciones disciplinarias y penales debido a hurto de bienes por parte de los funcionarios para beneficio propio o de un tercero</t>
  </si>
  <si>
    <t>1. Investigaciones disciplinarias y fiscales</t>
  </si>
  <si>
    <t>El profesional de inventarios asigna consecutivo a los bienes que ingresan al inventario (placa y número de ingreso)</t>
  </si>
  <si>
    <t>Actualizar el procedimiento en el protocolo establecido por gestion documental</t>
  </si>
  <si>
    <t>31/07/20223</t>
  </si>
  <si>
    <t>Profesional de inventarios</t>
  </si>
  <si>
    <t># de controles implementados / # de controles programados</t>
  </si>
  <si>
    <t xml:space="preserve">El profesional de inventarios diligencia el comprobante de traslado por parte de los funcionarios que entregan o reciben el  bien. </t>
  </si>
  <si>
    <t xml:space="preserve">El profesional de inventarios realiza la toma física de bienes de forma aleatoria y la obligatoria anual, para confrontar la existencia fisica con la existencia en el software. </t>
  </si>
  <si>
    <t>VIDASINU</t>
  </si>
  <si>
    <t>TERRITORIAL</t>
  </si>
  <si>
    <t>NO APLICA</t>
  </si>
  <si>
    <t>CÓRDOBA</t>
  </si>
  <si>
    <t>Socializar Política de Administración del Riesgo con personal y contratistas de la entidad.</t>
  </si>
  <si>
    <t>Asesorar al personal en cuanto a metodología y herramientas de administración del riesgo en la entidad.</t>
  </si>
  <si>
    <t>Divulgar mapa de riesgos de corrupción para recibir aportes y/o comentarios por parte de actores externos.</t>
  </si>
  <si>
    <t>Ajustar mapa de riesgos teniendo en cuenta aportes y/o comentarios presentados por actores externos (en caso de recibirse).</t>
  </si>
  <si>
    <t>Socializar mapa de riesgos de corrupción con personal y contratistas de la entidad</t>
  </si>
  <si>
    <t>Publicar mapa de riesgo de corrupción en página web institucional.</t>
  </si>
  <si>
    <t>1.11</t>
  </si>
  <si>
    <t>Ajustar mapa de riesgos de corrupción (De ser el caso)</t>
  </si>
  <si>
    <t>Publicar cambios realizados al mapa de riesgos de corrupción</t>
  </si>
  <si>
    <t>2.1</t>
  </si>
  <si>
    <t>2.2</t>
  </si>
  <si>
    <t>Revisar y actualizar tramites de la entidad registrados en el SUIT.</t>
  </si>
  <si>
    <t>Registrar datos de operación de los tramites de la entidad en el SUIT</t>
  </si>
  <si>
    <t>Racionalización de Tramites</t>
  </si>
  <si>
    <t>Subdirección Cientifica</t>
  </si>
  <si>
    <t>Información de calidad y en lenguaje comprensible</t>
  </si>
  <si>
    <t>3.9</t>
  </si>
  <si>
    <t>3.10</t>
  </si>
  <si>
    <t>3.11</t>
  </si>
  <si>
    <t>Diálogo de doble vía con la ciudadanía y sus organizaciones</t>
  </si>
  <si>
    <t>Retroalimentar resultados de la rendición de cuentas y su evaluación con actores y grupos de interés</t>
  </si>
  <si>
    <t>Formular y ejecutar acciones de mejora para el proceso de rendición de cuentas</t>
  </si>
  <si>
    <t>4.2</t>
  </si>
  <si>
    <t>4.4</t>
  </si>
  <si>
    <t>4.5</t>
  </si>
  <si>
    <t>4.6</t>
  </si>
  <si>
    <t>4.11</t>
  </si>
  <si>
    <t>4.13</t>
  </si>
  <si>
    <t>Talento Humano</t>
  </si>
  <si>
    <t>Elaborar informes trimestrales de PQRSF, en los que se identifiquen oportunidades de mejora en la prestación del servicio.</t>
  </si>
  <si>
    <t>Realizar campañas informativas sobre responsabilidad de los servidores públicos frente a los derechos de los ciudadanos</t>
  </si>
  <si>
    <t>Actualizar y publicar en diferentes medios de comunicación dispuestos por la entidad la carta de trato digno al ciudadano.</t>
  </si>
  <si>
    <t>Formular Plan de Acción de Participación Social en Salud 2024</t>
  </si>
  <si>
    <t>Ejecutar Plan de Acción de Participación Social en Salud 2024</t>
  </si>
  <si>
    <t xml:space="preserve">Publicar en pagina web de la entidad información acorde con lineamientos de la ley 1712, la resolución 1519 y demás norma relacionada. </t>
  </si>
  <si>
    <t>Mantener actualizados datos abiertos en el portal www.datos.gov.co.</t>
  </si>
  <si>
    <t>Publicar información relacionada con contratación de la entidad en portal SECOP II y página web institucional</t>
  </si>
  <si>
    <t>Evaluar nivel de implementación ley 1712, resolución 1519 y demás normativa aplicable.</t>
  </si>
  <si>
    <t>Area de TICs
Áreas responsables de generar información</t>
  </si>
  <si>
    <t>Oficina de Control Interno</t>
  </si>
  <si>
    <t>5.6</t>
  </si>
  <si>
    <t>Lineamientos de Transparencia Pasiva</t>
  </si>
  <si>
    <t>Actualizar acto administrativo de costos de reproducción de la información.</t>
  </si>
  <si>
    <t>Responder las PQRSDF bajo los estándares de contenido y oportunidad</t>
  </si>
  <si>
    <t>Elaboración los Instrumentos de Gestión de la Información</t>
  </si>
  <si>
    <t>Actualizar esquema de publicación de información de la entidad</t>
  </si>
  <si>
    <t>Actualizar tablas de retención documental</t>
  </si>
  <si>
    <t>Actualizar programa de gestión documental de la entidad</t>
  </si>
  <si>
    <t>5.12</t>
  </si>
  <si>
    <t>5.13</t>
  </si>
  <si>
    <t>Adecuar medios de comunicación de la entidad para permitir accesibilidad a población en situación de discapacidad</t>
  </si>
  <si>
    <t>Publicación de información en formatos alternativos comprensibles.</t>
  </si>
  <si>
    <t>Monitoreo del Acceso a la Información Pública</t>
  </si>
  <si>
    <t>Elaborar y publicar en página web informes de solicitud de información</t>
  </si>
  <si>
    <t>Reportar a la Procuraduría General de la Nación el Índice de Transparencia y Acceso a la Información-ITA.</t>
  </si>
  <si>
    <t>VIGENCIA 2024</t>
  </si>
  <si>
    <t>Meta  / Producto</t>
  </si>
  <si>
    <t>Divulgar la política a todos los líderes de unidades funcionales mediante los canales de comunicación 2 veces en el año</t>
  </si>
  <si>
    <t>Mapa de Riesgos de Corrupción elaborado y publicado en pagina web vigencia 2024.</t>
  </si>
  <si>
    <t>Oficial de cumplimiento</t>
  </si>
  <si>
    <t>Actualizar el Mapa de Riesgos de Corrupción de acuerdo con la metodología gestión del riesgo institucional vigente identificando entre otros los riesgos (SICOF).</t>
  </si>
  <si>
    <t>Mapa de riesgos de corrupción ajustado</t>
  </si>
  <si>
    <t>Dos jornadas de socializacion, una en cada semestre, con Listados de asistencia y/o evidencias de socialización</t>
  </si>
  <si>
    <t>Oficial de cumplimiento - Webmaster</t>
  </si>
  <si>
    <t xml:space="preserve">Evidencia de publicación y observaciones si aplica. </t>
  </si>
  <si>
    <t>Mapa de riesgos de corrupción publicado en página web</t>
  </si>
  <si>
    <t>Realizar el monitoreo a los controles de los riesgos de corrupción identificados en el mapa de Riesgos de corrupción</t>
  </si>
  <si>
    <t xml:space="preserve">Evidencia del seguimiento a los controles de los riesgos de corrupción en actas de Subsistema del Sistema Integrado de Gestion de Riesgos. </t>
  </si>
  <si>
    <t>Mapa de riesgos de corrupción publicado</t>
  </si>
  <si>
    <t xml:space="preserve">Evaluar la efectividad de los controles plasmados en el mapa de riesgos de corrupción y publicar en pagina web informe de seguimiento, la publicación deberá surtirse dentro de los diez (10) primeros días del mes de mayo, 10 primeros días hábiles de septiembre, 10 primeros días hábiles de enero). </t>
  </si>
  <si>
    <t xml:space="preserve">El Informe de Seguimiento deberá publicarse a los diez días hábiles.. Tres (3) veces al año con corte al 30 de abril, al 31 de agosto y al 31 de diciembre. </t>
  </si>
  <si>
    <t>Tramites actualizados</t>
  </si>
  <si>
    <t>Datos de operación registrados</t>
  </si>
  <si>
    <t>Diseñar piezas comunicativas y/o píldoras informativas de los aspectos mas relevantes del informe de rendición de cuentas y divulgarlas por diversos canales de comunicación.</t>
  </si>
  <si>
    <t>Un infografía mensual de avances y resultados de la gestión</t>
  </si>
  <si>
    <t xml:space="preserve">Comunicaciones - Lider Planeación 
</t>
  </si>
  <si>
    <t xml:space="preserve">Consolidar el informe de gestión de la E.S.E. de la vigencia 2023 y publicarlo en la pagina web Institucional y demás canales institucionales que aplique. </t>
  </si>
  <si>
    <t xml:space="preserve">1 Informe de gestión consolidado y publicado en la página web </t>
  </si>
  <si>
    <t>Socializar boletines con información relevante asociada a la gestión de la E.S.E. VIDASINU</t>
  </si>
  <si>
    <t>Boletines socializados</t>
  </si>
  <si>
    <t xml:space="preserve">Comunicaciones
</t>
  </si>
  <si>
    <t>Conformar el equipo Líder de la Rendición de Cuentas para la presente vigencia</t>
  </si>
  <si>
    <t>Equipo líder de la Rendición de cuentas conformado</t>
  </si>
  <si>
    <t>Difundir y promover los mecanismos de participación y los derechos de los ciudadanos</t>
  </si>
  <si>
    <t xml:space="preserve">Gerencia
</t>
  </si>
  <si>
    <t>SIAU</t>
  </si>
  <si>
    <t>1. Actualizar informacion de los mecanismos de participacion social y ciudadana en la pagina web institucional
2. Divulgar en los boletines institucionales los mecanismos de participacion ciudadana (Aliazas y/o Asociaciones de usuarios) vigentes en la institución</t>
  </si>
  <si>
    <t>Elaborar y divulgar cronograma de participación ciudadana y Rendición de Cuentas.</t>
  </si>
  <si>
    <t>Cronograma elaborado y divulgado</t>
  </si>
  <si>
    <t xml:space="preserve">Reportar evidencias de la ejecución de actividades del cronograma de Participación Ciudadana para consolidación en la oficina de planeación de manera cuatrimestral. </t>
  </si>
  <si>
    <t>Reporte de evidencias a la oficina de Planeación</t>
  </si>
  <si>
    <t xml:space="preserve">Responsable de actividades en el cronograma (Planeación - SIAU- Alianza de Usuarios)
</t>
  </si>
  <si>
    <t xml:space="preserve">Responsable de actividades en el cronograma (Alianza de Usuarios - SIAU)
</t>
  </si>
  <si>
    <t>Programar y ejecutar Audiencia Pública participativa</t>
  </si>
  <si>
    <t>Una Audiencia Pública Planeada y ejecutada Reporte de fecha y lugar de la Audiencia a la Supersalud a más tardar al 10 abril de la vigencia.</t>
  </si>
  <si>
    <t xml:space="preserve"> 31/10/2024</t>
  </si>
  <si>
    <t>Informe Consolidado de satisfacción del ejercicio de la Rendición de Cuentas</t>
  </si>
  <si>
    <t>Realizar consulta a los ciudadanos sobre su satisfacción frente al proceso de rendición de Rendición de Cuentas</t>
  </si>
  <si>
    <t xml:space="preserve">SIAU - Lider Planeación 
</t>
  </si>
  <si>
    <t xml:space="preserve">Informe de Rendicion de Cuentas, con preguntas resultado del ejercicio de la Rendicion de Cuentas </t>
  </si>
  <si>
    <t xml:space="preserve">Lider Planeación </t>
  </si>
  <si>
    <t xml:space="preserve">Plan de Mejoramiento </t>
  </si>
  <si>
    <t>Equipo Líder de Rendición de Cuentas</t>
  </si>
  <si>
    <t>Elaborar y ejecutar un cronograma del Plan de Gestión de la integridad para socializar y promover los valores del servicio publico con el acompañamiento de la Alta Dirección y dirigido a todos los colaboradores de la institución sin importar el tipo de vinculación</t>
  </si>
  <si>
    <t>Cronograma elaborado y avalado para su ejecución por el área de Talento Humano con apoyo de los Gestores de Integridad.                                                                                                                                                                                                                                                                                                                  
Informe cuatrimestral de la ejecución y cumplimiento del cronograma del Plan de Gestión de la Integridad.</t>
  </si>
  <si>
    <t xml:space="preserve"> 31/12/2024</t>
  </si>
  <si>
    <t>Informe cuatrimestral de seguimiento con cobertura y alcance en el Curso Virtual de Integridad, Transparencia y Lucha contra la Corrupción y lenguaje claro</t>
  </si>
  <si>
    <t>Talento Humano - Supervisores</t>
  </si>
  <si>
    <t xml:space="preserve">Realizar seguimiento y evaluación a la ejecución del plan de Gestión de la Integridad donde se evidencie mediante la aplicación de un instrumento de medición la apropiación de los valores institucionales. </t>
  </si>
  <si>
    <t>Informe de avance cuatrimestral</t>
  </si>
  <si>
    <t>Actualizar y socializar la caracterizaciòn de usuarios y ciudadanos (Grupos de valor) de acuerdo a las variables de la Guía de caracterización de ciudadanos del DAFP</t>
  </si>
  <si>
    <t>Documento de caracterizaciòn por grupo de valor actualizado y socializado, ante la Alta Dirección para la toma de decisiones</t>
  </si>
  <si>
    <t>Lideres de grupos de valor (Talento Humano, Atenciòn al Usuario, Subdirección Cientifica, Almacén, Subdirección Administrativa)</t>
  </si>
  <si>
    <t>Planeación estratégica del servicio al ciudadano.</t>
  </si>
  <si>
    <t>Gestionar capacitación externa en Atención Incluyente dirigida al cliente interno.</t>
  </si>
  <si>
    <t>Evidencias de las capacitaciones dirigidas al cliente interno.</t>
  </si>
  <si>
    <t>Dar a conocer claramente las directrices y lineamientos de atención para orientar a los ciudadanos, teniendo en cuenta criterios diferenciales cuando se trata de población vulnerable o de especial protección constitucional.</t>
  </si>
  <si>
    <t>Evidencias de socialización y evaluacion del Manual de atención al ciudadano al cliente interno que atiende de cara al usuario a través de charlas educativas. Divulgacion de infografías con estrategias del Manual de atención al ciudadano en 2 canales de comunicación( carteleras digitales y Boletines institucionales).</t>
  </si>
  <si>
    <t>Priorizar y ejecutar recursos para realizar ajustes en la infraestructura física de la entidad y señalización inclusiva (Ejemplo: alto relieve, braille, pictogramas, otras lenguas, entre otros) para facilitar el acceso de personas con discapacidad y atender las necesidades particulares, con el fin de promover la accesibilidad.</t>
  </si>
  <si>
    <t>Evidencias de los ajustes realizados a la estructura física, e acuerdo con las actividades priorizadas para cumplir con el Autodiagnóstico de Espacios Físicos según la NTC 6047de 2013.</t>
  </si>
  <si>
    <t>Infraestructura - Subdireccion Administrativa</t>
  </si>
  <si>
    <t>Fortalecer las competencias de los servidores públicos que atienden directamente a los ciudadanos a través de procesos de cualificación (Preparación necesaria para el desempeño de una actividad)</t>
  </si>
  <si>
    <r>
      <rPr>
        <sz val="11"/>
        <color rgb="FFFF0000"/>
        <rFont val="GothamBook"/>
        <family val="3"/>
      </rPr>
      <t>Dar continuidad a la gestión</t>
    </r>
    <r>
      <rPr>
        <sz val="11"/>
        <rFont val="GothamBook"/>
        <family val="3"/>
      </rPr>
      <t xml:space="preserve"> que permita certificar a los colaboradores de la institución en competencias tales como: Administración de medicamentos, Atención al usuario y control de infecciones. </t>
    </r>
  </si>
  <si>
    <t>Fortalecimiento del Talento
Humano al servicio del
Ciudadano</t>
  </si>
  <si>
    <t>Gestión del relacionamiento
con los ciudadanos.</t>
  </si>
  <si>
    <t xml:space="preserve"> Adelantar las investigaciones en caso de:
a. Incumplimiento a la respuesta de peticiones, quejas, sugerencias y reclamos en los términos contemplados en la ley.
b. Quejas contra los servidores públicos de la Entidad. </t>
  </si>
  <si>
    <t>a. Adelantar el tramite correspondiente frente al Incumplimiento a las respuesta de peticiones, quejas, sugerencias y reclamos en los términos contemplados en la ley.
b. Evidencia de quejas instauradas a contratistas y empleados y el tramite a seguir.</t>
  </si>
  <si>
    <t>ccc</t>
  </si>
  <si>
    <t xml:space="preserve">Conocimiento al servicio al Ciudadano. </t>
  </si>
  <si>
    <t xml:space="preserve">Elaborar y reportar a la Alta dirección un (1) informe mensual de PQRSD y Satisfacción del Usuario, que contenga los siguientes elementos de análisis:
- Recomendaciones sobre los trámites y servicios con mayor número de quejas y reclamos
- Recomendaciones de los particulares dirigidas a mejorar el servicio que preste la entidad </t>
  </si>
  <si>
    <t>Informes mensuales  presentados</t>
  </si>
  <si>
    <t>Difundir ante los responsables de atender Atender , tramitar y dar respuesta a PQRSD (Lideres y coordinadores de área responsables de responder PQRS) el Manual de Atención al Usuario para la gestión , tramite y respuesta de las peticiones, quejas y reclamos .</t>
  </si>
  <si>
    <t>Evidencia de la difusión del Manual de Atención al Usuario para la gestión, tramite y respuesta a las peticiones, quejas y reclamos.</t>
  </si>
  <si>
    <t>Evaluación de gestión y
medición de la percepción
ciudadana.</t>
  </si>
  <si>
    <t>Informes PQRSF</t>
  </si>
  <si>
    <t xml:space="preserve">Evidencias campañas informativas </t>
  </si>
  <si>
    <t>SIAU - Comunicaciones</t>
  </si>
  <si>
    <t>Carta de Trato Digno publicada en diferentes medios de comunicación internos</t>
  </si>
  <si>
    <t xml:space="preserve">Plan de Acción de Participación Social en Salud </t>
  </si>
  <si>
    <t xml:space="preserve">Informe ejecución Plan de Acción de Participación Social en Salud </t>
  </si>
  <si>
    <t>Matriz de cumplimiento ITA</t>
  </si>
  <si>
    <t>Informes trimestrales de solicitud de información</t>
  </si>
  <si>
    <t xml:space="preserve">Secretaria </t>
  </si>
  <si>
    <t>Información publicada</t>
  </si>
  <si>
    <t>Comunicaciones - Subdireccion Cientifica</t>
  </si>
  <si>
    <t>Medios de comunicación adecuados</t>
  </si>
  <si>
    <t>Lider Gestion TICs - Comunicaciones</t>
  </si>
  <si>
    <t>Programa de Gestión Documental actualizado</t>
  </si>
  <si>
    <t>Tablas de retención documental</t>
  </si>
  <si>
    <t>Esquema de publicación actualizado</t>
  </si>
  <si>
    <t>Pagina web actualizada (Acorde a normatividad)</t>
  </si>
  <si>
    <t>Datos abiertos publicados</t>
  </si>
  <si>
    <t>Información contractual publicada</t>
  </si>
  <si>
    <t>Juridica - Lider Gestión TICs</t>
  </si>
  <si>
    <t>Acto administrativo actualizado</t>
  </si>
  <si>
    <t>Lider Gestión Documental  - Subdirector Administrativo</t>
  </si>
  <si>
    <t>Respuesta oportuna al 100% de las solicitudes presentadas</t>
  </si>
  <si>
    <t xml:space="preserve">Incorporar la promoción y el seguimiento a la certificación del Curso Virtual Lenguaje Claro dirigido a servidores publicos.
Las empresas jurídicas contratistas (Afiliados Partícipes, prestacion de servicios, Asociados, entre otras) entregaran a sus supervisores el soporte de los cursos respectivos. </t>
  </si>
  <si>
    <t xml:space="preserve">Incorporar la Promoción y el seguimiento a la certificación del Curso Virtual de Integridad, Transparencia y Lucha contra la Corrupción dirigido a servidores publicos.
Las empresas jurídicas contratistas (Afiliados Partícipes, prestacion de servicios, Asociados, entre otras) entregaran a sus supervisores el soporte de los cursos respectivos. </t>
  </si>
  <si>
    <t>Informe cuatrimestral de seguimiento con cobertura y alcance en el Curso Virtual de Lenguaje Claro</t>
  </si>
  <si>
    <t>Incluir dentro del cronograma del Plan de Gestión de la integridad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</si>
  <si>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6.4</t>
  </si>
  <si>
    <t>6.5</t>
  </si>
  <si>
    <t>Capacitación de gestión de conflictos de interés debidamente realizada.</t>
  </si>
  <si>
    <t>Implementar estrategias para que los servidores públicos y contratistas de la entidad obligados por la Ley 2013 de 2019 publiquen la declaración de bienes, rentas y conflicto de intereses en el aplicativo establecido por Función Pública mediante de los canales que establezca la entidad.</t>
  </si>
  <si>
    <t>Comunicación informativa dirigida a servidores y contratistas de la entidad obligados por la Ley 2013 de 2019 para que publiquen la declaración de bienes, rentas y conflicto de intereses en el aplicativo establecido por Función Pública.
Informe de resultados anual en el que se evidencia la declaración de bienes, rentas y conflicto de intereses en el aplicativo establecido por Función Pública</t>
  </si>
  <si>
    <t>Talento Humano
Contratación.</t>
  </si>
  <si>
    <t>a. Realizar seguimiento y monitoreo al registro de conflictos de intereses han surtido tramite.
b. 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t>
  </si>
  <si>
    <t xml:space="preserve">Informe anual de seguimiento al SIGEP, donde se incluye la verificación y control y registro de declaraciones de bienes y rentas y conflictos de interés. </t>
  </si>
  <si>
    <t>6.6</t>
  </si>
  <si>
    <t>6.7</t>
  </si>
  <si>
    <t>Realizar seguimiento a las Personas Expuestas Políticamente -PEP para que diligencien la información en el aplicativo por la integridad, de acuerdo al Decreto 830 de 2021.</t>
  </si>
  <si>
    <t>Evidencia del seguimiento a las Personas Expuestas Políticamente -PEP para que diligencien la información en el aplicativo por la integridad, de acuerdo al Decreto 830 de 2021.</t>
  </si>
  <si>
    <t xml:space="preserve">Talento Humano </t>
  </si>
  <si>
    <t>2024</t>
  </si>
  <si>
    <t>Mejora por implementar</t>
  </si>
  <si>
    <t>Beneficio al ciudadano o entidad</t>
  </si>
  <si>
    <t>Fecha
inicio</t>
  </si>
  <si>
    <t>11140</t>
  </si>
  <si>
    <t>Atención inicial de urgencia</t>
  </si>
  <si>
    <t>En el trámite de Atención inicial de urgencias el usuario se ve obligado a realizar doble proceso de admisión, previo a la atención médica, sobre todo en los casos de los que no se encuentran en base de datos, lo que genera insatisfacción e inoportunidad en el manejo clínico de aquellos pacientes según la gravedad complejidad de su patología</t>
  </si>
  <si>
    <t>Actualizar el Protocolo de Atención inicial de urgencias que permita simplificar el proceso de admisión y mejorar el acceso mediante la simplificación de pasos en la atención inicial</t>
  </si>
  <si>
    <t>Para el usuario le permite acceder a la atención en forma más eficaz, disminución de pasos al momento de la atención inicial de urgencias y admisión a esta y a la entidad le permite mejorar la imagen de la Institución</t>
  </si>
  <si>
    <t>Mejora u optimización del proceso o procedimiento asociado al trámite</t>
  </si>
  <si>
    <t>15/02/2024</t>
  </si>
  <si>
    <t>31/12/2024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</si>
</sst>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9">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scheme val="minor"/>
    </font>
    <font>
      <sz val="11"/>
      <color theme="1"/>
      <name val="Arial"/>
      <family val="2"/>
    </font>
    <font>
      <sz val="11"/>
      <name val="Calibri"/>
      <family val="2"/>
    </font>
    <font>
      <b/>
      <sz val="18"/>
      <color theme="1"/>
      <name val="Gotham"/>
      <family val="3"/>
    </font>
    <font>
      <b/>
      <sz val="18"/>
      <name val="Gotham"/>
      <family val="3"/>
    </font>
    <font>
      <b/>
      <sz val="11"/>
      <name val="Gotham"/>
      <family val="3"/>
    </font>
    <font>
      <sz val="11"/>
      <name val="GothamBook"/>
      <family val="3"/>
    </font>
    <font>
      <sz val="11"/>
      <color theme="1"/>
      <name val="GothamBook"/>
      <family val="3"/>
    </font>
    <font>
      <sz val="11"/>
      <color rgb="FF000000"/>
      <name val="Calibri"/>
      <family val="2"/>
      <charset val="1"/>
    </font>
    <font>
      <sz val="11"/>
      <color theme="1"/>
      <name val="GothamBook"/>
      <family val="3"/>
    </font>
    <font>
      <b/>
      <sz val="18"/>
      <color theme="1"/>
      <name val="GothamBook"/>
      <family val="3"/>
    </font>
    <font>
      <b/>
      <sz val="18"/>
      <name val="GothamBook"/>
      <family val="3"/>
    </font>
    <font>
      <sz val="11"/>
      <name val="GothamBook"/>
      <family val="3"/>
    </font>
    <font>
      <b/>
      <sz val="11"/>
      <name val="GothamBook"/>
      <family val="3"/>
    </font>
    <font>
      <b/>
      <sz val="11"/>
      <color theme="1"/>
      <name val="Calibri"/>
      <family val="2"/>
      <scheme val="minor"/>
    </font>
    <font>
      <sz val="10"/>
      <color theme="1"/>
      <name val="GothamBook"/>
      <family val="3"/>
    </font>
    <font>
      <sz val="10"/>
      <name val="GothamBook"/>
      <family val="3"/>
    </font>
    <font>
      <sz val="10"/>
      <color theme="1"/>
      <name val="Gotham"/>
      <family val="3"/>
    </font>
    <font>
      <sz val="18"/>
      <color theme="1"/>
      <name val="Gotham"/>
      <family val="3"/>
    </font>
    <font>
      <b/>
      <sz val="10"/>
      <color theme="1"/>
      <name val="Gotham"/>
      <family val="3"/>
    </font>
    <font>
      <sz val="11"/>
      <color rgb="FFFF0000"/>
      <name val="GothamBook"/>
      <family val="3"/>
    </font>
    <font>
      <b/>
      <sz val="12"/>
      <color indexed="59"/>
      <name val="SansSerif"/>
    </font>
    <font>
      <sz val="10"/>
      <color indexed="8"/>
      <name val="SansSerif"/>
    </font>
    <font>
      <b/>
      <sz val="12"/>
      <color indexed="8"/>
      <name val="SansSerif"/>
    </font>
    <font>
      <b/>
      <sz val="10"/>
      <color indexed="8"/>
      <name val="SansSerif"/>
    </font>
  </fonts>
  <fills count="14">
    <fill>
      <patternFill patternType="none"/>
    </fill>
    <fill>
      <patternFill patternType="gray125"/>
    </fill>
    <fill>
      <patternFill patternType="solid">
        <fgColor rgb="FF00B0F0"/>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theme="5" tint="-0.249977111117893"/>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C000"/>
        <bgColor indexed="64"/>
      </patternFill>
    </fill>
  </fills>
  <borders count="55">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thin">
        <color indexed="64"/>
      </left>
      <right style="medium">
        <color indexed="64"/>
      </right>
      <top style="thin">
        <color indexed="64"/>
      </top>
      <bottom/>
      <diagonal/>
    </border>
  </borders>
  <cellStyleXfs count="6">
    <xf numFmtId="0" fontId="0" fillId="0" borderId="0"/>
    <xf numFmtId="0" fontId="1" fillId="0" borderId="0"/>
    <xf numFmtId="0" fontId="1" fillId="0" borderId="0"/>
    <xf numFmtId="164" fontId="1" fillId="0" borderId="0" applyFont="0" applyFill="0" applyBorder="0" applyAlignment="0" applyProtection="0"/>
    <xf numFmtId="0" fontId="12" fillId="0" borderId="0"/>
    <xf numFmtId="0" fontId="1" fillId="0" borderId="0" applyNumberFormat="0" applyFont="0" applyFill="0" applyBorder="0" applyAlignment="0" applyProtection="0"/>
  </cellStyleXfs>
  <cellXfs count="238">
    <xf numFmtId="0" fontId="0" fillId="0" borderId="0" xfId="0"/>
    <xf numFmtId="0" fontId="5" fillId="0" borderId="0" xfId="0" applyFont="1" applyAlignment="1">
      <alignment horizontal="center" vertical="center"/>
    </xf>
    <xf numFmtId="0" fontId="6" fillId="0" borderId="0" xfId="0" applyFont="1"/>
    <xf numFmtId="0" fontId="10" fillId="0" borderId="23" xfId="1" applyFont="1" applyBorder="1" applyAlignment="1">
      <alignment horizontal="center" vertical="center" wrapText="1"/>
    </xf>
    <xf numFmtId="14" fontId="10" fillId="0" borderId="1" xfId="1" applyNumberFormat="1" applyFont="1" applyBorder="1" applyAlignment="1">
      <alignment horizontal="center" vertical="center" wrapText="1"/>
    </xf>
    <xf numFmtId="14" fontId="10" fillId="0" borderId="23" xfId="1" applyNumberFormat="1" applyFont="1" applyBorder="1" applyAlignment="1">
      <alignment horizontal="center" vertical="center" wrapText="1"/>
    </xf>
    <xf numFmtId="0" fontId="10" fillId="0" borderId="23" xfId="2" applyFont="1" applyBorder="1" applyAlignment="1">
      <alignment horizontal="justify" vertical="center" wrapText="1"/>
    </xf>
    <xf numFmtId="0" fontId="10" fillId="0" borderId="1" xfId="2" applyFont="1" applyBorder="1" applyAlignment="1">
      <alignment horizontal="justify" vertical="center" wrapText="1"/>
    </xf>
    <xf numFmtId="0" fontId="13" fillId="0" borderId="0" xfId="0" applyFont="1"/>
    <xf numFmtId="0" fontId="13" fillId="0" borderId="6" xfId="0" applyFont="1" applyBorder="1" applyAlignment="1">
      <alignment horizontal="center" vertical="center"/>
    </xf>
    <xf numFmtId="0" fontId="16" fillId="0" borderId="0" xfId="0" applyFont="1"/>
    <xf numFmtId="0" fontId="13" fillId="0" borderId="6" xfId="0" applyFont="1" applyBorder="1"/>
    <xf numFmtId="0" fontId="9" fillId="2" borderId="29" xfId="1" applyFont="1" applyFill="1" applyBorder="1" applyAlignment="1">
      <alignment horizontal="center" vertical="center" wrapText="1"/>
    </xf>
    <xf numFmtId="14" fontId="9" fillId="2" borderId="29" xfId="1" applyNumberFormat="1" applyFont="1" applyFill="1" applyBorder="1" applyAlignment="1">
      <alignment horizontal="center" vertical="center" wrapText="1"/>
    </xf>
    <xf numFmtId="0" fontId="9" fillId="2" borderId="29" xfId="1" applyFont="1" applyFill="1" applyBorder="1" applyAlignment="1">
      <alignment horizontal="center" vertical="center"/>
    </xf>
    <xf numFmtId="0" fontId="10" fillId="0" borderId="32" xfId="2" applyFont="1" applyBorder="1" applyAlignment="1">
      <alignment horizontal="justify" vertical="center" wrapText="1"/>
    </xf>
    <xf numFmtId="0" fontId="10" fillId="0" borderId="32" xfId="1" applyFont="1" applyBorder="1" applyAlignment="1">
      <alignment horizontal="justify" vertical="center" wrapText="1"/>
    </xf>
    <xf numFmtId="14" fontId="10" fillId="0" borderId="32" xfId="1" applyNumberFormat="1" applyFont="1" applyBorder="1" applyAlignment="1">
      <alignment horizontal="center" vertical="center" wrapText="1"/>
    </xf>
    <xf numFmtId="0" fontId="10" fillId="0" borderId="35" xfId="1" applyFont="1" applyBorder="1" applyAlignment="1">
      <alignment horizontal="center" vertical="center" wrapText="1"/>
    </xf>
    <xf numFmtId="0" fontId="10" fillId="0" borderId="36" xfId="1" applyFont="1" applyBorder="1" applyAlignment="1">
      <alignment horizontal="center" vertical="center" wrapText="1"/>
    </xf>
    <xf numFmtId="0" fontId="10" fillId="0" borderId="36" xfId="2" applyFont="1" applyBorder="1" applyAlignment="1">
      <alignment horizontal="justify" vertical="center" wrapText="1"/>
    </xf>
    <xf numFmtId="14" fontId="10" fillId="0" borderId="36" xfId="1" applyNumberFormat="1" applyFont="1" applyBorder="1" applyAlignment="1">
      <alignment horizontal="center" vertical="center" wrapText="1"/>
    </xf>
    <xf numFmtId="14" fontId="9" fillId="2" borderId="39" xfId="1" applyNumberFormat="1" applyFont="1" applyFill="1" applyBorder="1" applyAlignment="1">
      <alignment horizontal="center" vertical="center" wrapText="1"/>
    </xf>
    <xf numFmtId="0" fontId="9" fillId="2" borderId="38" xfId="1" applyFont="1" applyFill="1" applyBorder="1" applyAlignment="1">
      <alignment horizontal="center" vertical="center"/>
    </xf>
    <xf numFmtId="14" fontId="9" fillId="2" borderId="38" xfId="1" applyNumberFormat="1" applyFont="1" applyFill="1" applyBorder="1" applyAlignment="1">
      <alignment horizontal="center" vertical="center" wrapText="1"/>
    </xf>
    <xf numFmtId="14" fontId="9" fillId="2" borderId="40" xfId="1" applyNumberFormat="1" applyFont="1" applyFill="1" applyBorder="1" applyAlignment="1">
      <alignment horizontal="center" vertical="center" wrapText="1"/>
    </xf>
    <xf numFmtId="0" fontId="10" fillId="0" borderId="33" xfId="1" applyFont="1" applyBorder="1" applyAlignment="1">
      <alignment horizontal="center" vertical="center" wrapText="1"/>
    </xf>
    <xf numFmtId="0" fontId="10" fillId="0" borderId="30" xfId="1" applyFont="1" applyBorder="1" applyAlignment="1">
      <alignment horizontal="center" vertical="center" wrapText="1"/>
    </xf>
    <xf numFmtId="14" fontId="16" fillId="0" borderId="36" xfId="1" applyNumberFormat="1" applyFont="1" applyBorder="1" applyAlignment="1">
      <alignment horizontal="center" vertical="center" wrapText="1"/>
    </xf>
    <xf numFmtId="0" fontId="16" fillId="0" borderId="32" xfId="1" applyFont="1" applyBorder="1" applyAlignment="1">
      <alignment horizontal="center" vertical="center" wrapText="1"/>
    </xf>
    <xf numFmtId="14" fontId="16" fillId="0" borderId="32" xfId="1" applyNumberFormat="1" applyFont="1" applyBorder="1" applyAlignment="1">
      <alignment horizontal="center" vertical="center" wrapText="1"/>
    </xf>
    <xf numFmtId="49" fontId="10" fillId="0" borderId="23" xfId="2" applyNumberFormat="1" applyFont="1" applyBorder="1" applyAlignment="1">
      <alignment horizontal="center" vertical="center" wrapText="1"/>
    </xf>
    <xf numFmtId="0" fontId="11" fillId="0" borderId="23" xfId="0" applyFont="1" applyBorder="1" applyAlignment="1">
      <alignment horizontal="justify" vertical="center" wrapText="1"/>
    </xf>
    <xf numFmtId="0" fontId="10" fillId="0" borderId="41" xfId="1" applyFont="1" applyBorder="1" applyAlignment="1">
      <alignment horizontal="center" vertical="center" wrapText="1"/>
    </xf>
    <xf numFmtId="0" fontId="10" fillId="0" borderId="32" xfId="1" applyFont="1" applyBorder="1" applyAlignment="1">
      <alignment horizontal="center" vertical="center" wrapText="1"/>
    </xf>
    <xf numFmtId="0" fontId="11" fillId="0" borderId="32" xfId="0" applyFont="1" applyBorder="1" applyAlignment="1">
      <alignment horizontal="justify" vertical="center" wrapText="1"/>
    </xf>
    <xf numFmtId="49" fontId="10" fillId="0" borderId="32" xfId="2" applyNumberFormat="1" applyFont="1" applyBorder="1" applyAlignment="1">
      <alignment horizontal="center" vertical="center" wrapText="1"/>
    </xf>
    <xf numFmtId="0" fontId="10" fillId="0" borderId="21" xfId="1" applyFont="1" applyBorder="1" applyAlignment="1">
      <alignment horizontal="center" vertical="center" wrapText="1"/>
    </xf>
    <xf numFmtId="14" fontId="16" fillId="0" borderId="28" xfId="1" applyNumberFormat="1" applyFont="1" applyBorder="1" applyAlignment="1">
      <alignment vertical="center" wrapText="1"/>
    </xf>
    <xf numFmtId="0" fontId="16" fillId="0" borderId="41" xfId="1" applyFont="1" applyBorder="1" applyAlignment="1">
      <alignment horizontal="center" vertical="center" wrapText="1"/>
    </xf>
    <xf numFmtId="14" fontId="16" fillId="0" borderId="41" xfId="1" applyNumberFormat="1" applyFont="1" applyBorder="1" applyAlignment="1">
      <alignment vertical="center" wrapText="1"/>
    </xf>
    <xf numFmtId="0" fontId="13" fillId="0" borderId="32" xfId="0" applyFont="1" applyBorder="1" applyAlignment="1">
      <alignment horizontal="center" vertical="center" wrapText="1"/>
    </xf>
    <xf numFmtId="3" fontId="16" fillId="0" borderId="36" xfId="3" applyNumberFormat="1" applyFont="1" applyFill="1" applyBorder="1" applyAlignment="1">
      <alignment horizontal="center" vertical="center" wrapText="1"/>
    </xf>
    <xf numFmtId="0" fontId="10" fillId="0" borderId="1" xfId="1" applyFont="1" applyBorder="1" applyAlignment="1">
      <alignment horizontal="center" vertical="center" wrapText="1"/>
    </xf>
    <xf numFmtId="0" fontId="11" fillId="0" borderId="32" xfId="0" applyFont="1" applyBorder="1" applyAlignment="1">
      <alignment horizontal="center" vertical="center" wrapText="1"/>
    </xf>
    <xf numFmtId="0" fontId="17" fillId="2" borderId="35" xfId="1" applyFont="1" applyFill="1" applyBorder="1" applyAlignment="1">
      <alignment horizontal="center" vertical="center" wrapText="1"/>
    </xf>
    <xf numFmtId="0" fontId="17" fillId="2" borderId="36" xfId="1" applyFont="1" applyFill="1" applyBorder="1" applyAlignment="1">
      <alignment horizontal="center" vertical="center" wrapText="1"/>
    </xf>
    <xf numFmtId="14" fontId="17" fillId="2" borderId="30" xfId="1" applyNumberFormat="1" applyFont="1" applyFill="1" applyBorder="1" applyAlignment="1">
      <alignment horizontal="center" vertical="center" wrapText="1"/>
    </xf>
    <xf numFmtId="0" fontId="17" fillId="2" borderId="36" xfId="1" applyFont="1" applyFill="1" applyBorder="1" applyAlignment="1">
      <alignment horizontal="center" vertical="center"/>
    </xf>
    <xf numFmtId="14" fontId="17" fillId="2" borderId="36" xfId="1" applyNumberFormat="1" applyFont="1" applyFill="1" applyBorder="1" applyAlignment="1">
      <alignment horizontal="center" vertical="center" wrapText="1"/>
    </xf>
    <xf numFmtId="14" fontId="17" fillId="2" borderId="37" xfId="1" applyNumberFormat="1" applyFont="1" applyFill="1" applyBorder="1" applyAlignment="1">
      <alignment horizontal="center" vertical="center" wrapText="1"/>
    </xf>
    <xf numFmtId="14" fontId="16" fillId="0" borderId="32" xfId="0" applyNumberFormat="1" applyFont="1" applyBorder="1" applyAlignment="1">
      <alignment horizontal="center" vertical="center" wrapText="1"/>
    </xf>
    <xf numFmtId="14" fontId="16" fillId="0" borderId="36" xfId="0" applyNumberFormat="1" applyFont="1" applyBorder="1" applyAlignment="1">
      <alignment horizontal="center" vertical="center" wrapText="1"/>
    </xf>
    <xf numFmtId="0" fontId="9" fillId="2" borderId="31" xfId="1" applyFont="1" applyFill="1" applyBorder="1" applyAlignment="1">
      <alignment horizontal="center" vertical="center" wrapText="1"/>
    </xf>
    <xf numFmtId="0" fontId="9" fillId="2" borderId="32" xfId="1" applyFont="1" applyFill="1" applyBorder="1" applyAlignment="1">
      <alignment horizontal="center" vertical="center" wrapText="1"/>
    </xf>
    <xf numFmtId="14" fontId="9" fillId="2" borderId="33" xfId="1" applyNumberFormat="1" applyFont="1" applyFill="1" applyBorder="1" applyAlignment="1">
      <alignment horizontal="center" vertical="center" wrapText="1"/>
    </xf>
    <xf numFmtId="0" fontId="9" fillId="2" borderId="32" xfId="1" applyFont="1" applyFill="1" applyBorder="1" applyAlignment="1">
      <alignment horizontal="center" vertical="center"/>
    </xf>
    <xf numFmtId="14" fontId="9" fillId="2" borderId="32" xfId="1" applyNumberFormat="1" applyFont="1" applyFill="1" applyBorder="1" applyAlignment="1">
      <alignment horizontal="center" vertical="center" wrapText="1"/>
    </xf>
    <xf numFmtId="14" fontId="10" fillId="0" borderId="32" xfId="1" applyNumberFormat="1" applyFont="1" applyBorder="1" applyAlignment="1">
      <alignment horizontal="center" vertical="center"/>
    </xf>
    <xf numFmtId="14" fontId="10" fillId="0" borderId="36" xfId="1" applyNumberFormat="1" applyFont="1" applyBorder="1" applyAlignment="1">
      <alignment horizontal="center" vertical="center"/>
    </xf>
    <xf numFmtId="3" fontId="10" fillId="0" borderId="32" xfId="3" applyNumberFormat="1" applyFont="1" applyFill="1" applyBorder="1" applyAlignment="1">
      <alignment horizontal="center" vertical="center" wrapText="1"/>
    </xf>
    <xf numFmtId="0" fontId="19" fillId="0" borderId="32" xfId="0" applyFont="1" applyBorder="1" applyAlignment="1">
      <alignment horizontal="center" vertical="center" wrapText="1"/>
    </xf>
    <xf numFmtId="0" fontId="19" fillId="0" borderId="32" xfId="0" applyFont="1" applyBorder="1" applyAlignment="1">
      <alignment vertical="center" wrapText="1"/>
    </xf>
    <xf numFmtId="0" fontId="0" fillId="0" borderId="0" xfId="0" applyAlignment="1">
      <alignment vertical="center"/>
    </xf>
    <xf numFmtId="0" fontId="18" fillId="0" borderId="0" xfId="0" applyFont="1" applyAlignment="1">
      <alignment vertical="center"/>
    </xf>
    <xf numFmtId="0" fontId="11" fillId="0" borderId="0" xfId="0" applyFont="1" applyAlignment="1">
      <alignment vertical="center"/>
    </xf>
    <xf numFmtId="0" fontId="23" fillId="6" borderId="32" xfId="0" applyFont="1" applyFill="1" applyBorder="1" applyAlignment="1">
      <alignment horizontal="center" vertical="center"/>
    </xf>
    <xf numFmtId="0" fontId="23" fillId="7" borderId="32" xfId="0" applyFont="1" applyFill="1" applyBorder="1" applyAlignment="1">
      <alignment horizontal="center" vertical="center"/>
    </xf>
    <xf numFmtId="0" fontId="23" fillId="7" borderId="32" xfId="0" applyFont="1" applyFill="1" applyBorder="1" applyAlignment="1">
      <alignment horizontal="center" vertical="center" wrapText="1"/>
    </xf>
    <xf numFmtId="0" fontId="23" fillId="9" borderId="32" xfId="0" applyFont="1" applyFill="1" applyBorder="1" applyAlignment="1">
      <alignment vertical="center" wrapText="1"/>
    </xf>
    <xf numFmtId="0" fontId="19" fillId="0" borderId="41" xfId="0" applyFont="1" applyBorder="1" applyAlignment="1">
      <alignment vertical="center"/>
    </xf>
    <xf numFmtId="0" fontId="19" fillId="4" borderId="32" xfId="0" applyFont="1" applyFill="1" applyBorder="1" applyAlignment="1">
      <alignment vertical="center" wrapText="1"/>
    </xf>
    <xf numFmtId="0" fontId="19" fillId="0" borderId="41" xfId="0" applyFont="1" applyBorder="1" applyAlignment="1">
      <alignment horizontal="center" vertical="center" wrapText="1"/>
    </xf>
    <xf numFmtId="14" fontId="19" fillId="0" borderId="53" xfId="0" applyNumberFormat="1" applyFont="1" applyBorder="1" applyAlignment="1" applyProtection="1">
      <alignment horizontal="center" vertical="top"/>
      <protection locked="0"/>
    </xf>
    <xf numFmtId="0" fontId="19" fillId="0" borderId="53" xfId="0" applyFont="1" applyBorder="1" applyAlignment="1" applyProtection="1">
      <alignment horizontal="center" vertical="center" wrapText="1"/>
      <protection locked="0"/>
    </xf>
    <xf numFmtId="0" fontId="19" fillId="0" borderId="1" xfId="0" applyFont="1" applyBorder="1" applyAlignment="1">
      <alignment horizontal="center" vertical="center" wrapText="1"/>
    </xf>
    <xf numFmtId="14" fontId="19" fillId="0" borderId="1" xfId="0" applyNumberFormat="1" applyFont="1" applyBorder="1" applyAlignment="1">
      <alignment horizontal="center" vertical="center" wrapText="1"/>
    </xf>
    <xf numFmtId="14" fontId="19" fillId="0" borderId="41" xfId="0" applyNumberFormat="1" applyFont="1" applyBorder="1" applyAlignment="1">
      <alignment horizontal="center" vertical="center" wrapText="1"/>
    </xf>
    <xf numFmtId="14" fontId="19" fillId="0" borderId="2" xfId="0" applyNumberFormat="1" applyFont="1" applyBorder="1" applyAlignment="1">
      <alignment horizontal="center" vertical="center" wrapText="1"/>
    </xf>
    <xf numFmtId="14" fontId="19" fillId="0" borderId="32"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vertical="center" wrapText="1"/>
    </xf>
    <xf numFmtId="0" fontId="19" fillId="0" borderId="1" xfId="0" applyFont="1" applyBorder="1" applyAlignment="1">
      <alignment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vertical="center" wrapText="1"/>
    </xf>
    <xf numFmtId="0" fontId="0" fillId="0" borderId="0" xfId="0" applyAlignment="1">
      <alignment horizontal="center" vertical="center"/>
    </xf>
    <xf numFmtId="0" fontId="19" fillId="0" borderId="53" xfId="0" applyFont="1" applyBorder="1" applyAlignment="1" applyProtection="1">
      <alignment horizontal="center" vertical="top" wrapText="1"/>
      <protection locked="0"/>
    </xf>
    <xf numFmtId="0" fontId="10" fillId="0" borderId="27" xfId="1" applyFont="1" applyBorder="1" applyAlignment="1">
      <alignment horizontal="center" vertical="center" wrapText="1"/>
    </xf>
    <xf numFmtId="0" fontId="16" fillId="0" borderId="32" xfId="1" applyFont="1" applyBorder="1" applyAlignment="1">
      <alignment horizontal="center" vertical="center"/>
    </xf>
    <xf numFmtId="0" fontId="10" fillId="0" borderId="41" xfId="2" applyFont="1" applyBorder="1" applyAlignment="1">
      <alignment horizontal="justify" vertical="center" wrapText="1"/>
    </xf>
    <xf numFmtId="0" fontId="10" fillId="0" borderId="32" xfId="1" applyFont="1" applyBorder="1" applyAlignment="1">
      <alignment horizontal="center" vertical="center"/>
    </xf>
    <xf numFmtId="14" fontId="10" fillId="0" borderId="41" xfId="1" applyNumberFormat="1" applyFont="1" applyBorder="1" applyAlignment="1">
      <alignment horizontal="center" vertical="center" wrapText="1"/>
    </xf>
    <xf numFmtId="0" fontId="9" fillId="2" borderId="25" xfId="1" applyFont="1" applyFill="1" applyBorder="1" applyAlignment="1">
      <alignment horizontal="center" vertical="center" wrapText="1"/>
    </xf>
    <xf numFmtId="0" fontId="9" fillId="2" borderId="28" xfId="1" applyFont="1" applyFill="1" applyBorder="1" applyAlignment="1">
      <alignment horizontal="center" vertical="center" wrapText="1"/>
    </xf>
    <xf numFmtId="14" fontId="16" fillId="0" borderId="34" xfId="0" applyNumberFormat="1" applyFont="1" applyBorder="1" applyAlignment="1">
      <alignment horizontal="center" vertical="center" wrapText="1"/>
    </xf>
    <xf numFmtId="14" fontId="16" fillId="0" borderId="37" xfId="0" applyNumberFormat="1" applyFont="1" applyBorder="1" applyAlignment="1">
      <alignment horizontal="center" vertical="center" wrapText="1"/>
    </xf>
    <xf numFmtId="0" fontId="10" fillId="0" borderId="26" xfId="1" applyFont="1" applyBorder="1" applyAlignment="1">
      <alignment horizontal="center" vertical="center"/>
    </xf>
    <xf numFmtId="0" fontId="10" fillId="0" borderId="36" xfId="1" applyFont="1" applyBorder="1" applyAlignment="1">
      <alignment horizontal="center" vertical="center"/>
    </xf>
    <xf numFmtId="14" fontId="10" fillId="0" borderId="24" xfId="1" applyNumberFormat="1" applyFont="1" applyBorder="1" applyAlignment="1">
      <alignment horizontal="center" vertical="center" wrapText="1"/>
    </xf>
    <xf numFmtId="14" fontId="16" fillId="0" borderId="34" xfId="1" applyNumberFormat="1" applyFont="1" applyBorder="1" applyAlignment="1">
      <alignment horizontal="center" vertical="center" wrapText="1"/>
    </xf>
    <xf numFmtId="14" fontId="10" fillId="0" borderId="34" xfId="1" applyNumberFormat="1" applyFont="1" applyBorder="1" applyAlignment="1">
      <alignment horizontal="center" vertical="center" wrapText="1"/>
    </xf>
    <xf numFmtId="14" fontId="10" fillId="0" borderId="54" xfId="1" applyNumberFormat="1" applyFont="1" applyBorder="1" applyAlignment="1">
      <alignment horizontal="center" vertical="center" wrapText="1"/>
    </xf>
    <xf numFmtId="14" fontId="10" fillId="0" borderId="37" xfId="1" applyNumberFormat="1" applyFont="1" applyBorder="1" applyAlignment="1">
      <alignment horizontal="center" vertical="center" wrapText="1"/>
    </xf>
    <xf numFmtId="0" fontId="10" fillId="0" borderId="32" xfId="1" applyFont="1" applyBorder="1" applyAlignment="1">
      <alignment vertical="center" wrapText="1"/>
    </xf>
    <xf numFmtId="0" fontId="24" fillId="0" borderId="32" xfId="1" applyFont="1" applyBorder="1" applyAlignment="1">
      <alignment horizontal="center" vertical="center" wrapText="1"/>
    </xf>
    <xf numFmtId="14" fontId="13" fillId="0" borderId="24" xfId="0" applyNumberFormat="1" applyFont="1" applyBorder="1" applyAlignment="1">
      <alignment horizontal="center" vertical="center" wrapText="1"/>
    </xf>
    <xf numFmtId="14" fontId="13" fillId="0" borderId="34" xfId="0" applyNumberFormat="1" applyFont="1" applyBorder="1" applyAlignment="1">
      <alignment horizontal="center" vertical="center" wrapText="1"/>
    </xf>
    <xf numFmtId="0" fontId="10" fillId="0" borderId="36" xfId="2" applyFont="1" applyBorder="1" applyAlignment="1">
      <alignment vertical="center" wrapText="1"/>
    </xf>
    <xf numFmtId="49" fontId="10" fillId="0" borderId="36" xfId="2" applyNumberFormat="1" applyFont="1" applyBorder="1" applyAlignment="1">
      <alignment horizontal="center" vertical="center" wrapText="1"/>
    </xf>
    <xf numFmtId="3" fontId="10" fillId="0" borderId="36" xfId="3" applyNumberFormat="1" applyFont="1" applyFill="1" applyBorder="1" applyAlignment="1">
      <alignment horizontal="center" vertical="center" wrapText="1"/>
    </xf>
    <xf numFmtId="14" fontId="16" fillId="0" borderId="37" xfId="1" applyNumberFormat="1" applyFont="1" applyBorder="1" applyAlignment="1">
      <alignment horizontal="center" vertical="center" wrapText="1"/>
    </xf>
    <xf numFmtId="14" fontId="10" fillId="0" borderId="41" xfId="1" applyNumberFormat="1" applyFont="1" applyBorder="1" applyAlignment="1">
      <alignment vertical="center" wrapText="1"/>
    </xf>
    <xf numFmtId="0" fontId="26" fillId="3" borderId="0" xfId="0" applyFont="1" applyFill="1" applyAlignment="1">
      <alignment horizontal="left" vertical="top" wrapText="1"/>
    </xf>
    <xf numFmtId="0" fontId="28" fillId="3" borderId="16" xfId="0" applyFont="1" applyFill="1" applyBorder="1" applyAlignment="1">
      <alignment horizontal="center" vertical="center" wrapText="1"/>
    </xf>
    <xf numFmtId="0" fontId="26" fillId="3" borderId="16" xfId="0" applyFont="1" applyFill="1" applyBorder="1" applyAlignment="1">
      <alignment horizontal="left" vertical="center" wrapText="1"/>
    </xf>
    <xf numFmtId="0" fontId="26" fillId="3" borderId="16" xfId="0" applyFont="1" applyFill="1" applyBorder="1" applyAlignment="1">
      <alignment horizontal="justify" vertical="center" wrapText="1"/>
    </xf>
    <xf numFmtId="0" fontId="26" fillId="3" borderId="16" xfId="0" applyFont="1" applyFill="1" applyBorder="1" applyAlignment="1">
      <alignment horizontal="center" vertical="center" wrapText="1"/>
    </xf>
    <xf numFmtId="0" fontId="17" fillId="2" borderId="22" xfId="1" applyFont="1" applyFill="1" applyBorder="1" applyAlignment="1">
      <alignment horizontal="left" vertical="center"/>
    </xf>
    <xf numFmtId="0" fontId="17" fillId="2" borderId="23" xfId="1" applyFont="1" applyFill="1" applyBorder="1" applyAlignment="1">
      <alignment horizontal="left" vertical="center"/>
    </xf>
    <xf numFmtId="0" fontId="17" fillId="2" borderId="24" xfId="1" applyFont="1" applyFill="1" applyBorder="1" applyAlignment="1">
      <alignment horizontal="left" vertical="center"/>
    </xf>
    <xf numFmtId="0" fontId="16" fillId="0" borderId="31"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26"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7" xfId="1" applyFont="1" applyBorder="1" applyAlignment="1">
      <alignment horizontal="center" vertical="center" wrapText="1"/>
    </xf>
    <xf numFmtId="0" fontId="10" fillId="0" borderId="26" xfId="1" applyFont="1" applyBorder="1" applyAlignment="1">
      <alignment horizontal="center" vertical="center" wrapText="1"/>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4" fillId="0" borderId="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Alignment="1">
      <alignment horizontal="center" vertical="center" wrapText="1"/>
    </xf>
    <xf numFmtId="0" fontId="19" fillId="11" borderId="41" xfId="0" applyFont="1" applyFill="1" applyBorder="1" applyAlignment="1">
      <alignment horizontal="center" vertical="center"/>
    </xf>
    <xf numFmtId="0" fontId="19" fillId="11" borderId="2" xfId="0" applyFont="1" applyFill="1" applyBorder="1" applyAlignment="1">
      <alignment horizontal="center" vertical="center"/>
    </xf>
    <xf numFmtId="0" fontId="19" fillId="13" borderId="41" xfId="0" applyFont="1" applyFill="1" applyBorder="1" applyAlignment="1">
      <alignment horizontal="center" vertical="center"/>
    </xf>
    <xf numFmtId="0" fontId="19" fillId="13" borderId="2" xfId="0" applyFont="1" applyFill="1" applyBorder="1" applyAlignment="1">
      <alignment horizontal="center" vertical="center"/>
    </xf>
    <xf numFmtId="0" fontId="19" fillId="11" borderId="4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0" borderId="4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41" xfId="0" applyFont="1" applyBorder="1" applyAlignment="1">
      <alignment horizontal="center" vertical="center"/>
    </xf>
    <xf numFmtId="0" fontId="19" fillId="0" borderId="2" xfId="0" applyFont="1" applyBorder="1" applyAlignment="1">
      <alignment horizontal="center" vertical="center"/>
    </xf>
    <xf numFmtId="0" fontId="19" fillId="12" borderId="41" xfId="0" applyFont="1" applyFill="1" applyBorder="1" applyAlignment="1">
      <alignment horizontal="center" vertical="center"/>
    </xf>
    <xf numFmtId="0" fontId="19" fillId="12" borderId="2" xfId="0" applyFont="1" applyFill="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7" xfId="0" applyFont="1" applyBorder="1" applyAlignment="1">
      <alignment horizontal="center" vertical="center"/>
    </xf>
    <xf numFmtId="0" fontId="21" fillId="0" borderId="0" xfId="0" applyFont="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19" fillId="0" borderId="33" xfId="0" applyFont="1" applyBorder="1" applyAlignment="1">
      <alignment horizontal="left" vertical="center"/>
    </xf>
    <xf numFmtId="0" fontId="19" fillId="0" borderId="46" xfId="0" applyFont="1" applyBorder="1" applyAlignment="1">
      <alignment horizontal="left" vertical="center"/>
    </xf>
    <xf numFmtId="0" fontId="23" fillId="10" borderId="32" xfId="0" applyFont="1" applyFill="1" applyBorder="1" applyAlignment="1">
      <alignment horizontal="center" vertical="center"/>
    </xf>
    <xf numFmtId="0" fontId="23" fillId="6" borderId="32" xfId="0" applyFont="1" applyFill="1" applyBorder="1" applyAlignment="1">
      <alignment horizontal="center" vertical="center"/>
    </xf>
    <xf numFmtId="0" fontId="23" fillId="8" borderId="32" xfId="0" applyFont="1" applyFill="1" applyBorder="1" applyAlignment="1">
      <alignment horizontal="center" vertical="center"/>
    </xf>
    <xf numFmtId="0" fontId="23" fillId="8" borderId="32" xfId="0" applyFont="1" applyFill="1" applyBorder="1" applyAlignment="1">
      <alignment horizontal="center" vertical="center" wrapText="1"/>
    </xf>
    <xf numFmtId="0" fontId="23" fillId="9" borderId="32" xfId="0" applyFont="1" applyFill="1" applyBorder="1" applyAlignment="1">
      <alignment horizontal="center" vertical="center"/>
    </xf>
    <xf numFmtId="0" fontId="23" fillId="0" borderId="32" xfId="0" applyFont="1" applyBorder="1" applyAlignment="1">
      <alignment horizontal="center" vertical="center"/>
    </xf>
    <xf numFmtId="0" fontId="18" fillId="0" borderId="32" xfId="0" applyFont="1" applyBorder="1" applyAlignment="1">
      <alignment horizontal="center" vertical="center"/>
    </xf>
    <xf numFmtId="0" fontId="19" fillId="0" borderId="32" xfId="0" applyFont="1" applyBorder="1" applyAlignment="1">
      <alignment horizontal="center" vertical="center"/>
    </xf>
    <xf numFmtId="0" fontId="11" fillId="0" borderId="32" xfId="0" applyFont="1" applyBorder="1" applyAlignment="1">
      <alignment horizontal="center" vertical="center"/>
    </xf>
    <xf numFmtId="0" fontId="19" fillId="0" borderId="1" xfId="0" applyFont="1" applyBorder="1" applyAlignment="1">
      <alignment horizontal="center" vertical="center"/>
    </xf>
    <xf numFmtId="0" fontId="23" fillId="10" borderId="32" xfId="0" applyFont="1" applyFill="1" applyBorder="1" applyAlignment="1">
      <alignment horizontal="center" vertical="center" wrapText="1"/>
    </xf>
    <xf numFmtId="0" fontId="23" fillId="9" borderId="32" xfId="0" applyFont="1" applyFill="1" applyBorder="1" applyAlignment="1">
      <alignment horizontal="center" vertical="center" wrapText="1"/>
    </xf>
    <xf numFmtId="0" fontId="23" fillId="9" borderId="33" xfId="0" applyFont="1" applyFill="1" applyBorder="1" applyAlignment="1">
      <alignment horizontal="center" vertical="center"/>
    </xf>
    <xf numFmtId="0" fontId="23" fillId="9" borderId="52" xfId="0" applyFont="1" applyFill="1" applyBorder="1" applyAlignment="1">
      <alignment horizontal="center" vertical="center"/>
    </xf>
    <xf numFmtId="0" fontId="23" fillId="9" borderId="46" xfId="0" applyFont="1" applyFill="1" applyBorder="1" applyAlignment="1">
      <alignment horizontal="center" vertical="center"/>
    </xf>
    <xf numFmtId="0" fontId="23" fillId="5" borderId="32" xfId="0" applyFont="1" applyFill="1" applyBorder="1" applyAlignment="1">
      <alignment horizontal="center" vertical="center"/>
    </xf>
    <xf numFmtId="0" fontId="23" fillId="7" borderId="32" xfId="0" applyFont="1" applyFill="1" applyBorder="1" applyAlignment="1">
      <alignment horizontal="center" vertical="center"/>
    </xf>
    <xf numFmtId="0" fontId="19" fillId="11" borderId="1" xfId="0" applyFont="1" applyFill="1" applyBorder="1" applyAlignment="1">
      <alignment horizontal="center" vertical="center"/>
    </xf>
    <xf numFmtId="0" fontId="19" fillId="12" borderId="1" xfId="0" applyFont="1" applyFill="1" applyBorder="1" applyAlignment="1">
      <alignment horizontal="center" vertical="center"/>
    </xf>
    <xf numFmtId="0" fontId="19" fillId="11" borderId="1" xfId="0" applyFont="1" applyFill="1" applyBorder="1" applyAlignment="1">
      <alignment horizontal="center" vertical="center" wrapText="1"/>
    </xf>
    <xf numFmtId="14" fontId="19" fillId="0" borderId="41" xfId="0" applyNumberFormat="1" applyFont="1" applyBorder="1" applyAlignment="1">
      <alignment horizontal="center" vertical="center" wrapText="1"/>
    </xf>
    <xf numFmtId="14" fontId="19" fillId="0" borderId="2" xfId="0" applyNumberFormat="1" applyFont="1" applyBorder="1" applyAlignment="1">
      <alignment horizontal="center" vertical="center" wrapText="1"/>
    </xf>
    <xf numFmtId="14" fontId="19" fillId="0" borderId="1" xfId="0" applyNumberFormat="1" applyFont="1" applyBorder="1" applyAlignment="1">
      <alignment horizontal="center" vertical="center" wrapText="1"/>
    </xf>
    <xf numFmtId="0" fontId="19" fillId="4" borderId="4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13" borderId="1" xfId="0" applyFont="1" applyFill="1" applyBorder="1" applyAlignment="1">
      <alignment horizontal="center" vertical="center"/>
    </xf>
    <xf numFmtId="0" fontId="20" fillId="0" borderId="4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19" fillId="8" borderId="41" xfId="0" applyFont="1" applyFill="1" applyBorder="1" applyAlignment="1">
      <alignment horizontal="center" vertical="center"/>
    </xf>
    <xf numFmtId="0" fontId="19" fillId="8" borderId="2" xfId="0" applyFont="1" applyFill="1" applyBorder="1" applyAlignment="1">
      <alignment horizontal="center" vertical="center"/>
    </xf>
    <xf numFmtId="0" fontId="19" fillId="0" borderId="32" xfId="0" applyFont="1" applyBorder="1" applyAlignment="1">
      <alignment horizontal="center" vertical="center" wrapText="1"/>
    </xf>
    <xf numFmtId="0" fontId="10" fillId="0" borderId="25" xfId="1" applyFont="1" applyBorder="1" applyAlignment="1">
      <alignment horizontal="center" vertical="center"/>
    </xf>
    <xf numFmtId="0" fontId="10" fillId="0" borderId="20" xfId="1" applyFont="1" applyBorder="1" applyAlignment="1">
      <alignment horizontal="center" vertical="center"/>
    </xf>
    <xf numFmtId="0" fontId="26" fillId="3" borderId="16" xfId="0" applyFont="1" applyFill="1" applyBorder="1" applyAlignment="1">
      <alignment horizontal="left" vertical="center" wrapText="1"/>
    </xf>
    <xf numFmtId="0" fontId="26" fillId="3" borderId="14" xfId="0" applyFont="1" applyFill="1" applyBorder="1" applyAlignment="1">
      <alignment horizontal="justify" vertical="center" wrapText="1"/>
    </xf>
    <xf numFmtId="0" fontId="26" fillId="3" borderId="15" xfId="0" applyFont="1" applyFill="1" applyBorder="1" applyAlignment="1">
      <alignment horizontal="justify" vertical="center" wrapText="1"/>
    </xf>
    <xf numFmtId="0" fontId="26" fillId="3" borderId="16"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7" fillId="3" borderId="16" xfId="0" applyFont="1" applyFill="1" applyBorder="1" applyAlignment="1">
      <alignment horizontal="left" vertical="center" wrapText="1"/>
    </xf>
    <xf numFmtId="0" fontId="25" fillId="3" borderId="0" xfId="0" applyFont="1" applyFill="1" applyAlignment="1">
      <alignment horizontal="center" vertical="center" wrapText="1"/>
    </xf>
    <xf numFmtId="0" fontId="27" fillId="3" borderId="0" xfId="0" applyFont="1" applyFill="1" applyAlignment="1">
      <alignment horizontal="left" vertical="center" wrapText="1"/>
    </xf>
    <xf numFmtId="0" fontId="10" fillId="0" borderId="20" xfId="1"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7" fillId="0" borderId="0" xfId="0" applyFont="1" applyAlignment="1">
      <alignment horizontal="center" vertical="center" wrapText="1"/>
    </xf>
    <xf numFmtId="0" fontId="10" fillId="0" borderId="25" xfId="1" applyFont="1" applyBorder="1" applyAlignment="1">
      <alignment horizontal="center" vertical="center" wrapText="1"/>
    </xf>
    <xf numFmtId="0" fontId="9" fillId="2" borderId="3" xfId="1" applyFont="1" applyFill="1" applyBorder="1" applyAlignment="1">
      <alignment horizontal="left" vertical="center"/>
    </xf>
    <xf numFmtId="0" fontId="9" fillId="2" borderId="4" xfId="1" applyFont="1" applyFill="1" applyBorder="1" applyAlignment="1">
      <alignment horizontal="left" vertical="center"/>
    </xf>
    <xf numFmtId="0" fontId="9" fillId="2" borderId="5" xfId="1" applyFont="1" applyFill="1" applyBorder="1" applyAlignment="1">
      <alignment horizontal="left" vertical="center"/>
    </xf>
    <xf numFmtId="0" fontId="9" fillId="2" borderId="17" xfId="1" applyFont="1" applyFill="1" applyBorder="1" applyAlignment="1">
      <alignment horizontal="left" vertical="center"/>
    </xf>
    <xf numFmtId="0" fontId="9" fillId="2" borderId="18" xfId="1" applyFont="1" applyFill="1" applyBorder="1" applyAlignment="1">
      <alignment horizontal="left" vertical="center"/>
    </xf>
    <xf numFmtId="0" fontId="9" fillId="2" borderId="42" xfId="1" applyFont="1" applyFill="1" applyBorder="1" applyAlignment="1">
      <alignment horizontal="left" vertical="center"/>
    </xf>
    <xf numFmtId="0" fontId="10" fillId="0" borderId="31" xfId="1" applyFont="1" applyBorder="1" applyAlignment="1">
      <alignment horizontal="center" vertical="center" wrapText="1"/>
    </xf>
    <xf numFmtId="0" fontId="10" fillId="0" borderId="35" xfId="1" applyFont="1" applyBorder="1" applyAlignment="1">
      <alignment horizontal="center" vertical="center" wrapText="1"/>
    </xf>
    <xf numFmtId="0" fontId="9" fillId="2" borderId="22" xfId="1" applyFont="1" applyFill="1" applyBorder="1" applyAlignment="1">
      <alignment horizontal="left" vertical="center" wrapText="1"/>
    </xf>
    <xf numFmtId="0" fontId="9" fillId="2" borderId="23" xfId="1" applyFont="1" applyFill="1" applyBorder="1" applyAlignment="1">
      <alignment horizontal="left" vertical="center" wrapText="1"/>
    </xf>
  </cellXfs>
  <cellStyles count="6">
    <cellStyle name="Moneda_Matriz_Estratégica 2" xfId="3" xr:uid="{00000000-0005-0000-0000-000001000000}"/>
    <cellStyle name="Normal" xfId="0" builtinId="0"/>
    <cellStyle name="Normal 2" xfId="2" xr:uid="{00000000-0005-0000-0000-000003000000}"/>
    <cellStyle name="Normal 3" xfId="1" xr:uid="{00000000-0005-0000-0000-000004000000}"/>
    <cellStyle name="Normal 4" xfId="4" xr:uid="{00000000-0005-0000-0000-000005000000}"/>
    <cellStyle name="Normal 5"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245745</xdr:colOff>
      <xdr:row>0</xdr:row>
      <xdr:rowOff>51435</xdr:rowOff>
    </xdr:from>
    <xdr:to>
      <xdr:col>1</xdr:col>
      <xdr:colOff>2659380</xdr:colOff>
      <xdr:row>3</xdr:row>
      <xdr:rowOff>114300</xdr:rowOff>
    </xdr:to>
    <xdr:pic>
      <xdr:nvPicPr>
        <xdr:cNvPr id="3" name="Imagen 2" descr="C:\Users\user\Downloads\Logo horizontal VIDASINU-13.png">
          <a:extLst>
            <a:ext uri="{FF2B5EF4-FFF2-40B4-BE49-F238E27FC236}">
              <a16:creationId xmlns:a16="http://schemas.microsoft.com/office/drawing/2014/main" id="{7DC6DE02-8075-406B-B13F-40065EF0C7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745" y="51435"/>
          <a:ext cx="2413635" cy="619125"/>
        </a:xfrm>
        <a:prstGeom prst="rect">
          <a:avLst/>
        </a:prstGeom>
        <a:noFill/>
        <a:ln>
          <a:noFill/>
        </a:ln>
      </xdr:spPr>
    </xdr:pic>
    <xdr:clientData/>
  </xdr:twoCellAnchor>
  <xdr:twoCellAnchor editAs="oneCell">
    <xdr:from>
      <xdr:col>1</xdr:col>
      <xdr:colOff>245745</xdr:colOff>
      <xdr:row>0</xdr:row>
      <xdr:rowOff>51435</xdr:rowOff>
    </xdr:from>
    <xdr:to>
      <xdr:col>1</xdr:col>
      <xdr:colOff>2659380</xdr:colOff>
      <xdr:row>3</xdr:row>
      <xdr:rowOff>121920</xdr:rowOff>
    </xdr:to>
    <xdr:pic>
      <xdr:nvPicPr>
        <xdr:cNvPr id="2" name="Imagen 1" descr="C:\Users\user\Downloads\Logo horizontal VIDASINU-13.png">
          <a:extLst>
            <a:ext uri="{FF2B5EF4-FFF2-40B4-BE49-F238E27FC236}">
              <a16:creationId xmlns:a16="http://schemas.microsoft.com/office/drawing/2014/main" id="{2636E7F0-22AE-4722-808E-A1FA8815AE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1435"/>
          <a:ext cx="2413635" cy="6419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583400</xdr:colOff>
      <xdr:row>0</xdr:row>
      <xdr:rowOff>23812</xdr:rowOff>
    </xdr:from>
    <xdr:to>
      <xdr:col>2</xdr:col>
      <xdr:colOff>2614607</xdr:colOff>
      <xdr:row>5</xdr:row>
      <xdr:rowOff>10265</xdr:rowOff>
    </xdr:to>
    <xdr:pic>
      <xdr:nvPicPr>
        <xdr:cNvPr id="2" name="Imagen 1">
          <a:extLst>
            <a:ext uri="{FF2B5EF4-FFF2-40B4-BE49-F238E27FC236}">
              <a16:creationId xmlns:a16="http://schemas.microsoft.com/office/drawing/2014/main" id="{2314883F-2F82-446B-991F-3E6E5CCD76C7}"/>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4400" y="23812"/>
          <a:ext cx="2867025" cy="11485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245745</xdr:colOff>
      <xdr:row>0</xdr:row>
      <xdr:rowOff>51435</xdr:rowOff>
    </xdr:from>
    <xdr:to>
      <xdr:col>1</xdr:col>
      <xdr:colOff>2659380</xdr:colOff>
      <xdr:row>3</xdr:row>
      <xdr:rowOff>137160</xdr:rowOff>
    </xdr:to>
    <xdr:pic>
      <xdr:nvPicPr>
        <xdr:cNvPr id="2" name="Imagen 1" descr="C:\Users\user\Downloads\Logo horizontal VIDASINU-13.png">
          <a:extLst>
            <a:ext uri="{FF2B5EF4-FFF2-40B4-BE49-F238E27FC236}">
              <a16:creationId xmlns:a16="http://schemas.microsoft.com/office/drawing/2014/main" id="{F4A7797E-0BB2-4E28-9199-1CE8D07609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205" y="51435"/>
          <a:ext cx="2413635" cy="634365"/>
        </a:xfrm>
        <a:prstGeom prst="rect">
          <a:avLst/>
        </a:prstGeom>
        <a:noFill/>
        <a:ln>
          <a:noFill/>
        </a:ln>
      </xdr:spPr>
    </xdr:pic>
    <xdr:clientData/>
  </xdr:twoCellAnchor>
  <xdr:twoCellAnchor editAs="oneCell">
    <xdr:from>
      <xdr:col>1</xdr:col>
      <xdr:colOff>245745</xdr:colOff>
      <xdr:row>0</xdr:row>
      <xdr:rowOff>51435</xdr:rowOff>
    </xdr:from>
    <xdr:to>
      <xdr:col>1</xdr:col>
      <xdr:colOff>2659380</xdr:colOff>
      <xdr:row>3</xdr:row>
      <xdr:rowOff>144780</xdr:rowOff>
    </xdr:to>
    <xdr:pic>
      <xdr:nvPicPr>
        <xdr:cNvPr id="3" name="Imagen 2" descr="C:\Users\user\Downloads\Logo horizontal VIDASINU-13.png">
          <a:extLst>
            <a:ext uri="{FF2B5EF4-FFF2-40B4-BE49-F238E27FC236}">
              <a16:creationId xmlns:a16="http://schemas.microsoft.com/office/drawing/2014/main" id="{9D1B4591-9E4E-4934-A1D3-6A4EE999FA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205" y="51435"/>
          <a:ext cx="2413635" cy="64198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533400</xdr:colOff>
      <xdr:row>1</xdr:row>
      <xdr:rowOff>171450</xdr:rowOff>
    </xdr:from>
    <xdr:to>
      <xdr:col>17</xdr:col>
      <xdr:colOff>723900</xdr:colOff>
      <xdr:row>6</xdr:row>
      <xdr:rowOff>152400</xdr:rowOff>
    </xdr:to>
    <xdr:pic>
      <xdr:nvPicPr>
        <xdr:cNvPr id="2" name="Imagen 1" descr="C:\Users\user\Downloads\Logo horizontal VIDASINU-13.png">
          <a:extLst>
            <a:ext uri="{FF2B5EF4-FFF2-40B4-BE49-F238E27FC236}">
              <a16:creationId xmlns:a16="http://schemas.microsoft.com/office/drawing/2014/main" id="{792C80F1-F8D1-4A65-A740-BF5BEF0A47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49200" y="381000"/>
          <a:ext cx="2390775" cy="990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245745</xdr:colOff>
      <xdr:row>0</xdr:row>
      <xdr:rowOff>51435</xdr:rowOff>
    </xdr:from>
    <xdr:to>
      <xdr:col>1</xdr:col>
      <xdr:colOff>2659380</xdr:colOff>
      <xdr:row>3</xdr:row>
      <xdr:rowOff>121920</xdr:rowOff>
    </xdr:to>
    <xdr:pic>
      <xdr:nvPicPr>
        <xdr:cNvPr id="2" name="Imagen 1" descr="C:\Users\user\Downloads\Logo horizontal VIDASINU-13.png">
          <a:extLst>
            <a:ext uri="{FF2B5EF4-FFF2-40B4-BE49-F238E27FC236}">
              <a16:creationId xmlns:a16="http://schemas.microsoft.com/office/drawing/2014/main" id="{FBA15F6F-95F9-4ACD-8914-286F743FF2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205" y="51435"/>
          <a:ext cx="2413635" cy="619125"/>
        </a:xfrm>
        <a:prstGeom prst="rect">
          <a:avLst/>
        </a:prstGeom>
        <a:noFill/>
        <a:ln>
          <a:noFill/>
        </a:ln>
      </xdr:spPr>
    </xdr:pic>
    <xdr:clientData/>
  </xdr:twoCellAnchor>
  <xdr:twoCellAnchor editAs="oneCell">
    <xdr:from>
      <xdr:col>1</xdr:col>
      <xdr:colOff>245745</xdr:colOff>
      <xdr:row>0</xdr:row>
      <xdr:rowOff>51435</xdr:rowOff>
    </xdr:from>
    <xdr:to>
      <xdr:col>1</xdr:col>
      <xdr:colOff>2659380</xdr:colOff>
      <xdr:row>3</xdr:row>
      <xdr:rowOff>121920</xdr:rowOff>
    </xdr:to>
    <xdr:pic>
      <xdr:nvPicPr>
        <xdr:cNvPr id="3" name="Imagen 2" descr="C:\Users\user\Downloads\Logo horizontal VIDASINU-13.png">
          <a:extLst>
            <a:ext uri="{FF2B5EF4-FFF2-40B4-BE49-F238E27FC236}">
              <a16:creationId xmlns:a16="http://schemas.microsoft.com/office/drawing/2014/main" id="{FE3FF560-3332-4D07-8160-1BD834A733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1435"/>
          <a:ext cx="2413635" cy="64198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245745</xdr:colOff>
      <xdr:row>0</xdr:row>
      <xdr:rowOff>51435</xdr:rowOff>
    </xdr:from>
    <xdr:to>
      <xdr:col>1</xdr:col>
      <xdr:colOff>2659380</xdr:colOff>
      <xdr:row>3</xdr:row>
      <xdr:rowOff>121920</xdr:rowOff>
    </xdr:to>
    <xdr:pic>
      <xdr:nvPicPr>
        <xdr:cNvPr id="2" name="Imagen 1" descr="C:\Users\user\Downloads\Logo horizontal VIDASINU-13.png">
          <a:extLst>
            <a:ext uri="{FF2B5EF4-FFF2-40B4-BE49-F238E27FC236}">
              <a16:creationId xmlns:a16="http://schemas.microsoft.com/office/drawing/2014/main" id="{5A049D6B-ECC8-40E8-8E51-9940762C64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205" y="51435"/>
          <a:ext cx="2413635" cy="619125"/>
        </a:xfrm>
        <a:prstGeom prst="rect">
          <a:avLst/>
        </a:prstGeom>
        <a:noFill/>
        <a:ln>
          <a:noFill/>
        </a:ln>
      </xdr:spPr>
    </xdr:pic>
    <xdr:clientData/>
  </xdr:twoCellAnchor>
  <xdr:twoCellAnchor editAs="oneCell">
    <xdr:from>
      <xdr:col>8</xdr:col>
      <xdr:colOff>0</xdr:colOff>
      <xdr:row>8</xdr:row>
      <xdr:rowOff>0</xdr:rowOff>
    </xdr:from>
    <xdr:to>
      <xdr:col>8</xdr:col>
      <xdr:colOff>304800</xdr:colOff>
      <xdr:row>8</xdr:row>
      <xdr:rowOff>304800</xdr:rowOff>
    </xdr:to>
    <xdr:sp macro="" textlink="">
      <xdr:nvSpPr>
        <xdr:cNvPr id="3" name="AutoShape 1">
          <a:extLst>
            <a:ext uri="{FF2B5EF4-FFF2-40B4-BE49-F238E27FC236}">
              <a16:creationId xmlns:a16="http://schemas.microsoft.com/office/drawing/2014/main" id="{EE876340-8BDE-4963-9F7B-E8E915622293}"/>
            </a:ext>
          </a:extLst>
        </xdr:cNvPr>
        <xdr:cNvSpPr>
          <a:spLocks noChangeAspect="1" noChangeArrowheads="1"/>
        </xdr:cNvSpPr>
      </xdr:nvSpPr>
      <xdr:spPr bwMode="auto">
        <a:xfrm>
          <a:off x="21907500" y="430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245745</xdr:colOff>
      <xdr:row>0</xdr:row>
      <xdr:rowOff>51435</xdr:rowOff>
    </xdr:from>
    <xdr:to>
      <xdr:col>2</xdr:col>
      <xdr:colOff>144780</xdr:colOff>
      <xdr:row>3</xdr:row>
      <xdr:rowOff>19050</xdr:rowOff>
    </xdr:to>
    <xdr:pic>
      <xdr:nvPicPr>
        <xdr:cNvPr id="2" name="Imagen 1" descr="C:\Users\user\Downloads\Logo horizontal VIDASINU-13.png">
          <a:extLst>
            <a:ext uri="{FF2B5EF4-FFF2-40B4-BE49-F238E27FC236}">
              <a16:creationId xmlns:a16="http://schemas.microsoft.com/office/drawing/2014/main" id="{5A667D1B-0378-4D9B-9CB7-387C0155C7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205" y="51435"/>
          <a:ext cx="2413635" cy="619125"/>
        </a:xfrm>
        <a:prstGeom prst="rect">
          <a:avLst/>
        </a:prstGeom>
        <a:noFill/>
        <a:ln>
          <a:noFill/>
        </a:ln>
      </xdr:spPr>
    </xdr:pic>
    <xdr:clientData/>
  </xdr:twoCellAnchor>
  <xdr:twoCellAnchor editAs="oneCell">
    <xdr:from>
      <xdr:col>1</xdr:col>
      <xdr:colOff>245745</xdr:colOff>
      <xdr:row>0</xdr:row>
      <xdr:rowOff>51435</xdr:rowOff>
    </xdr:from>
    <xdr:to>
      <xdr:col>2</xdr:col>
      <xdr:colOff>144780</xdr:colOff>
      <xdr:row>3</xdr:row>
      <xdr:rowOff>19050</xdr:rowOff>
    </xdr:to>
    <xdr:pic>
      <xdr:nvPicPr>
        <xdr:cNvPr id="3" name="Imagen 2" descr="C:\Users\user\Downloads\Logo horizontal VIDASINU-13.png">
          <a:extLst>
            <a:ext uri="{FF2B5EF4-FFF2-40B4-BE49-F238E27FC236}">
              <a16:creationId xmlns:a16="http://schemas.microsoft.com/office/drawing/2014/main" id="{8C49FB94-577F-4F2A-9A7A-908E568F375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1435"/>
          <a:ext cx="2413635" cy="64198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245745</xdr:colOff>
      <xdr:row>0</xdr:row>
      <xdr:rowOff>51435</xdr:rowOff>
    </xdr:from>
    <xdr:to>
      <xdr:col>2</xdr:col>
      <xdr:colOff>211455</xdr:colOff>
      <xdr:row>3</xdr:row>
      <xdr:rowOff>121920</xdr:rowOff>
    </xdr:to>
    <xdr:pic>
      <xdr:nvPicPr>
        <xdr:cNvPr id="2" name="Imagen 1" descr="C:\Users\user\Downloads\Logo horizontal VIDASINU-13.png">
          <a:extLst>
            <a:ext uri="{FF2B5EF4-FFF2-40B4-BE49-F238E27FC236}">
              <a16:creationId xmlns:a16="http://schemas.microsoft.com/office/drawing/2014/main" id="{8513A1A6-78A3-4DA9-A31E-55DC9728CC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205" y="51435"/>
          <a:ext cx="2413635" cy="619125"/>
        </a:xfrm>
        <a:prstGeom prst="rect">
          <a:avLst/>
        </a:prstGeom>
        <a:noFill/>
        <a:ln>
          <a:noFill/>
        </a:ln>
      </xdr:spPr>
    </xdr:pic>
    <xdr:clientData/>
  </xdr:twoCellAnchor>
  <xdr:twoCellAnchor editAs="oneCell">
    <xdr:from>
      <xdr:col>0</xdr:col>
      <xdr:colOff>236220</xdr:colOff>
      <xdr:row>0</xdr:row>
      <xdr:rowOff>32385</xdr:rowOff>
    </xdr:from>
    <xdr:to>
      <xdr:col>1</xdr:col>
      <xdr:colOff>2402205</xdr:colOff>
      <xdr:row>3</xdr:row>
      <xdr:rowOff>102870</xdr:rowOff>
    </xdr:to>
    <xdr:pic>
      <xdr:nvPicPr>
        <xdr:cNvPr id="3" name="Imagen 2" descr="C:\Users\user\Downloads\Logo horizontal VIDASINU-13.png">
          <a:extLst>
            <a:ext uri="{FF2B5EF4-FFF2-40B4-BE49-F238E27FC236}">
              <a16:creationId xmlns:a16="http://schemas.microsoft.com/office/drawing/2014/main" id="{BC203D29-A523-4101-A053-29FA9CD42E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 y="32385"/>
          <a:ext cx="2413635" cy="64198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9"/>
  <sheetViews>
    <sheetView topLeftCell="B1" workbookViewId="0">
      <selection activeCell="D19" sqref="D19"/>
    </sheetView>
  </sheetViews>
  <sheetFormatPr baseColWidth="10" defaultRowHeight="15"/>
  <cols>
    <col min="1" max="1" width="3.7109375" customWidth="1"/>
    <col min="2" max="2" width="44.7109375" customWidth="1"/>
    <col min="3" max="3" width="10.7109375" customWidth="1"/>
    <col min="4" max="4" width="56.7109375" customWidth="1"/>
    <col min="5" max="5" width="38" customWidth="1"/>
    <col min="6" max="6" width="35.7109375" customWidth="1"/>
    <col min="7" max="7" width="15.42578125" customWidth="1"/>
    <col min="8" max="8" width="15.85546875" customWidth="1"/>
  </cols>
  <sheetData>
    <row r="1" spans="2:8" ht="14.45" customHeight="1">
      <c r="B1" s="135"/>
      <c r="C1" s="138" t="s">
        <v>70</v>
      </c>
      <c r="D1" s="138"/>
      <c r="E1" s="138"/>
      <c r="F1" s="138"/>
      <c r="G1" s="129" t="s">
        <v>71</v>
      </c>
      <c r="H1" s="130"/>
    </row>
    <row r="2" spans="2:8" ht="15.75" customHeight="1" thickBot="1">
      <c r="B2" s="136"/>
      <c r="C2" s="139"/>
      <c r="D2" s="139"/>
      <c r="E2" s="139"/>
      <c r="F2" s="139"/>
      <c r="G2" s="131"/>
      <c r="H2" s="132"/>
    </row>
    <row r="3" spans="2:8" ht="15" customHeight="1">
      <c r="B3" s="136"/>
      <c r="C3" s="140" t="s">
        <v>256</v>
      </c>
      <c r="D3" s="140"/>
      <c r="E3" s="140"/>
      <c r="F3" s="140"/>
      <c r="G3" s="131"/>
      <c r="H3" s="132"/>
    </row>
    <row r="4" spans="2:8" ht="15.75" customHeight="1" thickBot="1">
      <c r="B4" s="137"/>
      <c r="C4" s="139"/>
      <c r="D4" s="139"/>
      <c r="E4" s="139"/>
      <c r="F4" s="139"/>
      <c r="G4" s="133"/>
      <c r="H4" s="134"/>
    </row>
    <row r="5" spans="2:8">
      <c r="B5" s="9"/>
      <c r="C5" s="10"/>
      <c r="D5" s="10"/>
      <c r="E5" s="10"/>
      <c r="F5" s="10"/>
      <c r="G5" s="10"/>
      <c r="H5" s="10"/>
    </row>
    <row r="6" spans="2:8" ht="15.75" thickBot="1">
      <c r="B6" s="11"/>
      <c r="C6" s="8"/>
      <c r="D6" s="8"/>
      <c r="E6" s="8"/>
      <c r="F6" s="8"/>
      <c r="G6" s="8"/>
      <c r="H6" s="8"/>
    </row>
    <row r="7" spans="2:8">
      <c r="B7" s="119" t="s">
        <v>16</v>
      </c>
      <c r="C7" s="120"/>
      <c r="D7" s="120"/>
      <c r="E7" s="120"/>
      <c r="F7" s="120"/>
      <c r="G7" s="120"/>
      <c r="H7" s="121"/>
    </row>
    <row r="8" spans="2:8" ht="37.5" customHeight="1" thickBot="1">
      <c r="B8" s="45" t="s">
        <v>0</v>
      </c>
      <c r="C8" s="46" t="s">
        <v>22</v>
      </c>
      <c r="D8" s="46" t="s">
        <v>1</v>
      </c>
      <c r="E8" s="47" t="s">
        <v>257</v>
      </c>
      <c r="F8" s="48" t="s">
        <v>2</v>
      </c>
      <c r="G8" s="49" t="s">
        <v>3</v>
      </c>
      <c r="H8" s="50" t="s">
        <v>4</v>
      </c>
    </row>
    <row r="9" spans="2:8" ht="63.75" customHeight="1">
      <c r="B9" s="98" t="s">
        <v>21</v>
      </c>
      <c r="C9" s="34" t="s">
        <v>24</v>
      </c>
      <c r="D9" s="16" t="s">
        <v>201</v>
      </c>
      <c r="E9" s="16" t="s">
        <v>258</v>
      </c>
      <c r="F9" s="90" t="s">
        <v>64</v>
      </c>
      <c r="G9" s="51">
        <v>45293</v>
      </c>
      <c r="H9" s="96">
        <v>45657</v>
      </c>
    </row>
    <row r="10" spans="2:8" ht="40.5">
      <c r="B10" s="122" t="s">
        <v>15</v>
      </c>
      <c r="C10" s="34" t="s">
        <v>25</v>
      </c>
      <c r="D10" s="15" t="s">
        <v>202</v>
      </c>
      <c r="E10" s="29">
        <v>1</v>
      </c>
      <c r="F10" s="90" t="s">
        <v>64</v>
      </c>
      <c r="G10" s="51">
        <v>45323</v>
      </c>
      <c r="H10" s="96">
        <v>45412</v>
      </c>
    </row>
    <row r="11" spans="2:8" ht="60" customHeight="1">
      <c r="B11" s="122"/>
      <c r="C11" s="34" t="s">
        <v>26</v>
      </c>
      <c r="D11" s="15" t="s">
        <v>261</v>
      </c>
      <c r="E11" s="16" t="s">
        <v>259</v>
      </c>
      <c r="F11" s="92" t="s">
        <v>260</v>
      </c>
      <c r="G11" s="51">
        <v>45293</v>
      </c>
      <c r="H11" s="96">
        <v>45322</v>
      </c>
    </row>
    <row r="12" spans="2:8" ht="40.5">
      <c r="B12" s="123" t="s">
        <v>5</v>
      </c>
      <c r="C12" s="34" t="s">
        <v>27</v>
      </c>
      <c r="D12" s="16" t="s">
        <v>203</v>
      </c>
      <c r="E12" s="16" t="s">
        <v>265</v>
      </c>
      <c r="F12" s="90" t="s">
        <v>64</v>
      </c>
      <c r="G12" s="51">
        <v>45293</v>
      </c>
      <c r="H12" s="96">
        <v>45322</v>
      </c>
    </row>
    <row r="13" spans="2:8" ht="40.5">
      <c r="B13" s="124"/>
      <c r="C13" s="34" t="s">
        <v>28</v>
      </c>
      <c r="D13" s="16" t="s">
        <v>204</v>
      </c>
      <c r="E13" s="16" t="s">
        <v>262</v>
      </c>
      <c r="F13" s="92" t="s">
        <v>260</v>
      </c>
      <c r="G13" s="51">
        <v>45323</v>
      </c>
      <c r="H13" s="96">
        <v>45657</v>
      </c>
    </row>
    <row r="14" spans="2:8" ht="54">
      <c r="B14" s="124"/>
      <c r="C14" s="34" t="s">
        <v>29</v>
      </c>
      <c r="D14" s="16" t="s">
        <v>205</v>
      </c>
      <c r="E14" s="16" t="s">
        <v>263</v>
      </c>
      <c r="F14" s="92" t="s">
        <v>260</v>
      </c>
      <c r="G14" s="51">
        <v>45293</v>
      </c>
      <c r="H14" s="96">
        <v>45322</v>
      </c>
    </row>
    <row r="15" spans="2:8" ht="27">
      <c r="B15" s="125"/>
      <c r="C15" s="34" t="s">
        <v>30</v>
      </c>
      <c r="D15" s="15" t="s">
        <v>206</v>
      </c>
      <c r="E15" s="16" t="s">
        <v>266</v>
      </c>
      <c r="F15" s="60" t="s">
        <v>264</v>
      </c>
      <c r="G15" s="51">
        <v>45323</v>
      </c>
      <c r="H15" s="96">
        <v>45657</v>
      </c>
    </row>
    <row r="16" spans="2:8" ht="69.75" customHeight="1">
      <c r="B16" s="126" t="s">
        <v>6</v>
      </c>
      <c r="C16" s="34" t="s">
        <v>31</v>
      </c>
      <c r="D16" s="15" t="s">
        <v>267</v>
      </c>
      <c r="E16" s="16" t="s">
        <v>268</v>
      </c>
      <c r="F16" s="60" t="s">
        <v>64</v>
      </c>
      <c r="G16" s="51">
        <v>44928</v>
      </c>
      <c r="H16" s="96">
        <v>45056</v>
      </c>
    </row>
    <row r="17" spans="2:8" ht="42.75" customHeight="1">
      <c r="B17" s="127"/>
      <c r="C17" s="34" t="s">
        <v>32</v>
      </c>
      <c r="D17" s="91" t="s">
        <v>208</v>
      </c>
      <c r="E17" s="16" t="s">
        <v>262</v>
      </c>
      <c r="F17" s="92" t="s">
        <v>260</v>
      </c>
      <c r="G17" s="51">
        <v>45293</v>
      </c>
      <c r="H17" s="96">
        <v>45657</v>
      </c>
    </row>
    <row r="18" spans="2:8" ht="48.75" customHeight="1">
      <c r="B18" s="128"/>
      <c r="C18" s="34" t="s">
        <v>33</v>
      </c>
      <c r="D18" s="91" t="s">
        <v>209</v>
      </c>
      <c r="E18" s="33" t="s">
        <v>269</v>
      </c>
      <c r="F18" s="60" t="s">
        <v>264</v>
      </c>
      <c r="G18" s="51">
        <v>45293</v>
      </c>
      <c r="H18" s="96">
        <v>45657</v>
      </c>
    </row>
    <row r="19" spans="2:8" ht="95.25" customHeight="1" thickBot="1">
      <c r="B19" s="18" t="s">
        <v>7</v>
      </c>
      <c r="C19" s="19" t="s">
        <v>207</v>
      </c>
      <c r="D19" s="20" t="s">
        <v>270</v>
      </c>
      <c r="E19" s="20" t="s">
        <v>271</v>
      </c>
      <c r="F19" s="42" t="s">
        <v>63</v>
      </c>
      <c r="G19" s="52">
        <v>45383</v>
      </c>
      <c r="H19" s="97">
        <v>45657</v>
      </c>
    </row>
  </sheetData>
  <mergeCells count="8">
    <mergeCell ref="B7:H7"/>
    <mergeCell ref="B10:B11"/>
    <mergeCell ref="B12:B15"/>
    <mergeCell ref="B16:B18"/>
    <mergeCell ref="G1:H4"/>
    <mergeCell ref="B1:B4"/>
    <mergeCell ref="C1:F2"/>
    <mergeCell ref="C3:F4"/>
  </mergeCells>
  <phoneticPr fontId="4"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9"/>
  <sheetViews>
    <sheetView topLeftCell="L1" zoomScale="80" zoomScaleNormal="80" workbookViewId="0">
      <pane ySplit="1" topLeftCell="A2" activePane="bottomLeft" state="frozen"/>
      <selection pane="bottomLeft" activeCell="W12" sqref="W12:W14"/>
    </sheetView>
  </sheetViews>
  <sheetFormatPr baseColWidth="10" defaultColWidth="11.42578125" defaultRowHeight="15"/>
  <cols>
    <col min="1" max="1" width="4.5703125" style="63" bestFit="1" customWidth="1"/>
    <col min="2" max="2" width="12.42578125" style="63" bestFit="1" customWidth="1"/>
    <col min="3" max="3" width="53.5703125" style="63" customWidth="1"/>
    <col min="4" max="4" width="14.85546875" style="63" bestFit="1" customWidth="1"/>
    <col min="5" max="5" width="21.140625" style="63" customWidth="1"/>
    <col min="6" max="6" width="13.140625" style="63" bestFit="1" customWidth="1"/>
    <col min="7" max="7" width="10.140625" style="63" bestFit="1" customWidth="1"/>
    <col min="8" max="8" width="12.42578125" style="63" bestFit="1" customWidth="1"/>
    <col min="9" max="9" width="37.7109375" style="63" customWidth="1"/>
    <col min="10" max="10" width="53" style="63" customWidth="1"/>
    <col min="11" max="11" width="55" style="63" bestFit="1" customWidth="1"/>
    <col min="12" max="12" width="8.140625" style="63" bestFit="1" customWidth="1"/>
    <col min="13" max="13" width="2.7109375" style="63" bestFit="1" customWidth="1"/>
    <col min="14" max="14" width="12.7109375" style="63" bestFit="1" customWidth="1"/>
    <col min="15" max="15" width="2.7109375" style="63" bestFit="1" customWidth="1"/>
    <col min="16" max="16" width="15.140625" style="63" bestFit="1" customWidth="1"/>
    <col min="17" max="17" width="6.7109375" style="63" customWidth="1"/>
    <col min="18" max="18" width="11.5703125" style="63" bestFit="1" customWidth="1"/>
    <col min="19" max="19" width="57.42578125" style="63" customWidth="1"/>
    <col min="20" max="20" width="2.7109375" style="63" bestFit="1" customWidth="1"/>
    <col min="21" max="21" width="12.140625" style="63" bestFit="1" customWidth="1"/>
    <col min="22" max="22" width="2.7109375" style="63" bestFit="1" customWidth="1"/>
    <col min="23" max="23" width="12.7109375" style="63" bestFit="1" customWidth="1"/>
    <col min="24" max="24" width="18.7109375" style="63" customWidth="1"/>
    <col min="25" max="25" width="32.85546875" style="63" bestFit="1" customWidth="1"/>
    <col min="26" max="26" width="34.140625" style="87" customWidth="1"/>
    <col min="27" max="27" width="20.5703125" style="63" bestFit="1" customWidth="1"/>
    <col min="28" max="28" width="28.140625" style="87" bestFit="1" customWidth="1"/>
    <col min="29" max="29" width="25.85546875" style="63" customWidth="1"/>
    <col min="30" max="16384" width="11.42578125" style="63"/>
  </cols>
  <sheetData>
    <row r="1" spans="1:29" ht="20.25" customHeight="1">
      <c r="A1" s="154"/>
      <c r="B1" s="155"/>
      <c r="C1" s="156"/>
      <c r="D1" s="163" t="s">
        <v>95</v>
      </c>
      <c r="E1" s="164"/>
      <c r="F1" s="164"/>
      <c r="G1" s="164"/>
      <c r="H1" s="164"/>
      <c r="I1" s="164"/>
      <c r="J1" s="164"/>
      <c r="K1" s="164"/>
      <c r="L1" s="164"/>
      <c r="M1" s="164"/>
      <c r="N1" s="164"/>
      <c r="O1" s="164"/>
      <c r="P1" s="164"/>
      <c r="Q1" s="164"/>
      <c r="R1" s="164"/>
      <c r="S1" s="164"/>
      <c r="T1" s="164"/>
      <c r="U1" s="164"/>
      <c r="V1" s="164"/>
      <c r="W1" s="164"/>
      <c r="X1" s="164"/>
      <c r="Y1" s="164"/>
      <c r="Z1" s="164"/>
      <c r="AA1" s="165"/>
      <c r="AB1" s="169" t="s">
        <v>96</v>
      </c>
      <c r="AC1" s="170"/>
    </row>
    <row r="2" spans="1:29" ht="19.5" customHeight="1">
      <c r="A2" s="157"/>
      <c r="B2" s="158"/>
      <c r="C2" s="159"/>
      <c r="D2" s="166"/>
      <c r="E2" s="167"/>
      <c r="F2" s="167"/>
      <c r="G2" s="167"/>
      <c r="H2" s="167"/>
      <c r="I2" s="167"/>
      <c r="J2" s="167"/>
      <c r="K2" s="167"/>
      <c r="L2" s="167"/>
      <c r="M2" s="167"/>
      <c r="N2" s="167"/>
      <c r="O2" s="167"/>
      <c r="P2" s="167"/>
      <c r="Q2" s="167"/>
      <c r="R2" s="167"/>
      <c r="S2" s="167"/>
      <c r="T2" s="167"/>
      <c r="U2" s="167"/>
      <c r="V2" s="167"/>
      <c r="W2" s="167"/>
      <c r="X2" s="167"/>
      <c r="Y2" s="167"/>
      <c r="Z2" s="167"/>
      <c r="AA2" s="168"/>
      <c r="AB2" s="169" t="s">
        <v>97</v>
      </c>
      <c r="AC2" s="170"/>
    </row>
    <row r="3" spans="1:29" ht="21.75" customHeight="1">
      <c r="A3" s="157"/>
      <c r="B3" s="158"/>
      <c r="C3" s="159"/>
      <c r="D3" s="163" t="s">
        <v>98</v>
      </c>
      <c r="E3" s="164"/>
      <c r="F3" s="164"/>
      <c r="G3" s="164"/>
      <c r="H3" s="164"/>
      <c r="I3" s="164"/>
      <c r="J3" s="164"/>
      <c r="K3" s="164"/>
      <c r="L3" s="164"/>
      <c r="M3" s="164"/>
      <c r="N3" s="164"/>
      <c r="O3" s="164"/>
      <c r="P3" s="164"/>
      <c r="Q3" s="164"/>
      <c r="R3" s="164"/>
      <c r="S3" s="164"/>
      <c r="T3" s="164"/>
      <c r="U3" s="164"/>
      <c r="V3" s="164"/>
      <c r="W3" s="164"/>
      <c r="X3" s="164"/>
      <c r="Y3" s="164"/>
      <c r="Z3" s="164"/>
      <c r="AA3" s="165"/>
      <c r="AB3" s="169" t="s">
        <v>99</v>
      </c>
      <c r="AC3" s="170"/>
    </row>
    <row r="4" spans="1:29" ht="15" customHeight="1">
      <c r="A4" s="160"/>
      <c r="B4" s="161"/>
      <c r="C4" s="162"/>
      <c r="D4" s="166"/>
      <c r="E4" s="167"/>
      <c r="F4" s="167"/>
      <c r="G4" s="167"/>
      <c r="H4" s="167"/>
      <c r="I4" s="167"/>
      <c r="J4" s="167"/>
      <c r="K4" s="167"/>
      <c r="L4" s="167"/>
      <c r="M4" s="167"/>
      <c r="N4" s="167"/>
      <c r="O4" s="167"/>
      <c r="P4" s="167"/>
      <c r="Q4" s="167"/>
      <c r="R4" s="167"/>
      <c r="S4" s="167"/>
      <c r="T4" s="167"/>
      <c r="U4" s="167"/>
      <c r="V4" s="167"/>
      <c r="W4" s="167"/>
      <c r="X4" s="167"/>
      <c r="Y4" s="167"/>
      <c r="Z4" s="167"/>
      <c r="AA4" s="168"/>
      <c r="AB4" s="169" t="s">
        <v>100</v>
      </c>
      <c r="AC4" s="170"/>
    </row>
    <row r="5" spans="1:29" s="64" customFormat="1">
      <c r="A5" s="176" t="s">
        <v>101</v>
      </c>
      <c r="B5" s="176"/>
      <c r="C5" s="176"/>
      <c r="D5" s="176"/>
      <c r="E5" s="176"/>
      <c r="F5" s="176"/>
      <c r="G5" s="176"/>
      <c r="H5" s="176"/>
      <c r="I5" s="177" t="s">
        <v>102</v>
      </c>
      <c r="J5" s="177"/>
      <c r="K5" s="177"/>
      <c r="L5" s="177"/>
      <c r="M5" s="177"/>
      <c r="N5" s="177"/>
      <c r="O5" s="177"/>
      <c r="P5" s="177"/>
      <c r="Q5" s="177"/>
      <c r="R5" s="177"/>
      <c r="S5" s="177"/>
      <c r="T5" s="177" t="s">
        <v>103</v>
      </c>
      <c r="U5" s="177"/>
      <c r="V5" s="177"/>
      <c r="W5" s="177"/>
      <c r="X5" s="177"/>
      <c r="Y5" s="177"/>
      <c r="Z5" s="177"/>
      <c r="AA5" s="177"/>
      <c r="AB5" s="177"/>
      <c r="AC5" s="177"/>
    </row>
    <row r="6" spans="1:29" s="65" customFormat="1" ht="13.5">
      <c r="A6" s="178" t="s">
        <v>104</v>
      </c>
      <c r="B6" s="178"/>
      <c r="C6" s="178"/>
      <c r="D6" s="178"/>
      <c r="E6" s="178"/>
      <c r="F6" s="178"/>
      <c r="G6" s="178"/>
      <c r="H6" s="178"/>
      <c r="I6" s="179" t="s">
        <v>104</v>
      </c>
      <c r="J6" s="179"/>
      <c r="K6" s="179"/>
      <c r="L6" s="179"/>
      <c r="M6" s="179"/>
      <c r="N6" s="179"/>
      <c r="O6" s="179"/>
      <c r="P6" s="179"/>
      <c r="Q6" s="179"/>
      <c r="R6" s="179"/>
      <c r="S6" s="179"/>
      <c r="T6" s="179" t="s">
        <v>105</v>
      </c>
      <c r="U6" s="179"/>
      <c r="V6" s="179"/>
      <c r="W6" s="179"/>
      <c r="X6" s="179"/>
      <c r="Y6" s="179"/>
      <c r="Z6" s="179"/>
      <c r="AA6" s="179"/>
      <c r="AB6" s="179"/>
      <c r="AC6" s="179"/>
    </row>
    <row r="9" spans="1:29">
      <c r="A9" s="186" t="s">
        <v>106</v>
      </c>
      <c r="B9" s="172" t="s">
        <v>107</v>
      </c>
      <c r="C9" s="172"/>
      <c r="D9" s="172"/>
      <c r="E9" s="172"/>
      <c r="F9" s="172"/>
      <c r="G9" s="172"/>
      <c r="H9" s="187" t="s">
        <v>108</v>
      </c>
      <c r="I9" s="187"/>
      <c r="J9" s="187"/>
      <c r="K9" s="187"/>
      <c r="L9" s="173" t="s">
        <v>109</v>
      </c>
      <c r="M9" s="173"/>
      <c r="N9" s="173"/>
      <c r="O9" s="173"/>
      <c r="P9" s="173"/>
      <c r="Q9" s="183" t="s">
        <v>110</v>
      </c>
      <c r="R9" s="184"/>
      <c r="S9" s="184"/>
      <c r="T9" s="184"/>
      <c r="U9" s="184"/>
      <c r="V9" s="184"/>
      <c r="W9" s="184"/>
      <c r="X9" s="184"/>
      <c r="Y9" s="185"/>
      <c r="Z9" s="171" t="s">
        <v>111</v>
      </c>
      <c r="AA9" s="171"/>
      <c r="AB9" s="171"/>
      <c r="AC9" s="171"/>
    </row>
    <row r="10" spans="1:29" ht="81" customHeight="1">
      <c r="A10" s="186"/>
      <c r="B10" s="172" t="s">
        <v>112</v>
      </c>
      <c r="C10" s="172"/>
      <c r="D10" s="172"/>
      <c r="E10" s="172"/>
      <c r="F10" s="172"/>
      <c r="G10" s="172"/>
      <c r="H10" s="187"/>
      <c r="I10" s="187"/>
      <c r="J10" s="187"/>
      <c r="K10" s="187"/>
      <c r="L10" s="173" t="s">
        <v>113</v>
      </c>
      <c r="M10" s="173"/>
      <c r="N10" s="173"/>
      <c r="O10" s="173"/>
      <c r="P10" s="174" t="s">
        <v>114</v>
      </c>
      <c r="Q10" s="175" t="s">
        <v>115</v>
      </c>
      <c r="R10" s="175"/>
      <c r="S10" s="175"/>
      <c r="T10" s="183" t="s">
        <v>116</v>
      </c>
      <c r="U10" s="184"/>
      <c r="V10" s="184"/>
      <c r="W10" s="185"/>
      <c r="X10" s="182" t="s">
        <v>117</v>
      </c>
      <c r="Y10" s="182" t="s">
        <v>118</v>
      </c>
      <c r="Z10" s="171" t="s">
        <v>119</v>
      </c>
      <c r="AA10" s="181" t="s">
        <v>120</v>
      </c>
      <c r="AB10" s="171" t="s">
        <v>121</v>
      </c>
      <c r="AC10" s="181" t="s">
        <v>122</v>
      </c>
    </row>
    <row r="11" spans="1:29" ht="72.75" customHeight="1">
      <c r="A11" s="186"/>
      <c r="B11" s="66" t="s">
        <v>123</v>
      </c>
      <c r="C11" s="66" t="s">
        <v>124</v>
      </c>
      <c r="D11" s="66" t="s">
        <v>125</v>
      </c>
      <c r="E11" s="66" t="s">
        <v>124</v>
      </c>
      <c r="F11" s="66" t="s">
        <v>126</v>
      </c>
      <c r="G11" s="66" t="s">
        <v>124</v>
      </c>
      <c r="H11" s="67" t="s">
        <v>127</v>
      </c>
      <c r="I11" s="68" t="s">
        <v>128</v>
      </c>
      <c r="J11" s="68" t="s">
        <v>129</v>
      </c>
      <c r="K11" s="68" t="s">
        <v>130</v>
      </c>
      <c r="L11" s="173" t="s">
        <v>131</v>
      </c>
      <c r="M11" s="173"/>
      <c r="N11" s="173" t="s">
        <v>132</v>
      </c>
      <c r="O11" s="173"/>
      <c r="P11" s="174"/>
      <c r="Q11" s="175" t="s">
        <v>133</v>
      </c>
      <c r="R11" s="175"/>
      <c r="S11" s="69" t="s">
        <v>134</v>
      </c>
      <c r="T11" s="182" t="s">
        <v>135</v>
      </c>
      <c r="U11" s="182"/>
      <c r="V11" s="182" t="s">
        <v>132</v>
      </c>
      <c r="W11" s="182"/>
      <c r="X11" s="182"/>
      <c r="Y11" s="182"/>
      <c r="Z11" s="171"/>
      <c r="AA11" s="181"/>
      <c r="AB11" s="171"/>
      <c r="AC11" s="181"/>
    </row>
    <row r="12" spans="1:29" ht="99" customHeight="1">
      <c r="A12" s="150">
        <v>1</v>
      </c>
      <c r="B12" s="150" t="s">
        <v>136</v>
      </c>
      <c r="C12" s="147" t="s">
        <v>137</v>
      </c>
      <c r="D12" s="147"/>
      <c r="E12" s="147"/>
      <c r="F12" s="150"/>
      <c r="G12" s="150"/>
      <c r="H12" s="150" t="s">
        <v>138</v>
      </c>
      <c r="I12" s="145" t="str">
        <f>_xlfn.CONCAT(C12,E12,G12)</f>
        <v xml:space="preserve">1. Desobediencia de los deberes como servidor publico. 2. Desobediencia de valores </v>
      </c>
      <c r="J12" s="147" t="s">
        <v>139</v>
      </c>
      <c r="K12" s="147" t="s">
        <v>140</v>
      </c>
      <c r="L12" s="150" t="s">
        <v>141</v>
      </c>
      <c r="M12" s="141">
        <f>+IF(L12="Rara vez",1,IF(L12="Improbable",2,IF(L12="Posible",3,IF(L12="Probable",4,IF(L12="Casi seguro",5,"")))))</f>
        <v>3</v>
      </c>
      <c r="N12" s="150" t="s">
        <v>142</v>
      </c>
      <c r="O12" s="141">
        <f>+IF(N12="Insignificante",1,IF(N12="Menor",2,IF(N12="Moderado",3,IF(N12="Mayor",4,IF(N12="Catastrofico",5,"")))))</f>
        <v>4</v>
      </c>
      <c r="P12" s="152" t="str">
        <f>+IF(OR(AND(L12="Rara vez",N12="Insignificante"),AND(L12="Rara vez",N12="Menor"),AND(L12="Improbable",N12="Menor"),AND(L12="Posible",N12="Insignificante"),AND(L12="Improbable",N12="Insignificante")),"BAJA",IF(OR(AND(L12="Probable",N12="Insignificante"),AND(L12="Posible",N12="Menor"),AND(L12="Improbable",N12="Moderado"),AND(L12="Rara vez",N12="Moderado")),"MODERADA",IF(OR(AND(L12="Casi seguro",N12="Insignificante"),AND(L12="Casi seguro",N12="Menor"),AND(L12="Probable",N12="Menor"),AND(L12="Probable",N12="Moderado"),AND(L12="Posible",N12="Moderado"),AND(L12="Improbable",N12="Mayor"),AND(L12="Rara vez",N12="Mayor")),"ALTA",IF(OR(AND(L12="Casi seguro",N12="Moderado"),AND(L12="Casi seguro",N12="Mayor"),AND(L12="Probable",N12="Mayor"),AND(L12="Posible",N12="Mayor"),AND(L12="Casi seguro",N12="Catastrofico"),AND(L12="Probable",N12="Catastrofico"),AND(L12="Posible",N12="Catastrofico"),AND(L12="Impbable",N12="Catastrofico"),AND(L12="Rara vez",N12="Catastrofico")),"EXTREMA",""))))</f>
        <v>EXTREMA</v>
      </c>
      <c r="Q12" s="150"/>
      <c r="R12" s="150" t="s">
        <v>143</v>
      </c>
      <c r="S12" s="194" t="s">
        <v>144</v>
      </c>
      <c r="T12" s="141">
        <v>2</v>
      </c>
      <c r="U12" s="141" t="str">
        <f>+IF(T12=1,"Rara vez",IF(T12=2,"Improbable",IF(T12=3,"Posible",IF(T12=4,"Probable",IF(T12=5,"Casi seguro","")))))</f>
        <v>Improbable</v>
      </c>
      <c r="V12" s="141">
        <v>4</v>
      </c>
      <c r="W12" s="141" t="str">
        <f>+IF(V12=1,"Insignificante",IF(V12=2,"Menor",IF(V12=3,"Moderado",IF(V12=4,"Mayor",IF(V12=5,"Catastrofico","")))))</f>
        <v>Mayor</v>
      </c>
      <c r="X12" s="143" t="str">
        <f>+IF(OR(AND(U12="Rara vez",W12="Insignificante"),AND(U12="Rara vez",W12="Menor"),AND(U12="Improbable",W12="Menor"),AND(U12="Posible",W12="Insignificante"),AND(U12="Improbable",W12="Insignificante")),"BAJA",IF(OR(AND(U12="Probable",W12="Insignificante"),AND(U12="Posible",W12="Menor"),AND(U12="Improbable",W12="Moderado"),AND(U12="Rara vez",W12="Moderado")),"MODERADA",IF(OR(AND(U12="Casi seguro",W12="Insignificante"),AND(U12="Casi seguro",W12="Menor"),AND(U12="Probable",W12="Menor"),AND(U12="Probable",W12="Moderado"),AND(U12="Posible",W12="Moderado"),AND(U12="Improbable",W12="Mayor"),AND(U12="Rara vez",W12="Mayor")),"ALTA",IF(OR(AND(U12="Casi seguro",W12="Moderado"),AND(U12="Casi seguro",W12="Mayor"),AND(U12="Probable",W12="Mayor"),AND(U12="Posible",W12="Mayor"),AND(U12="Casi seguro",W12="Catastrofico"),AND(U12="Probable",W12="Catastrofico"),AND(U12="Posible",W12="Catastrofico"),AND(U12="Impbable",W12="Catastrofico"),AND(U12="Rara vez",W12="Catastrofico")),"EXTREMA",""))))</f>
        <v>ALTA</v>
      </c>
      <c r="Y12" s="145" t="str">
        <f>IF(X12="BAJA","ASUMIR EL RIESGO",IF(X12="MODERADA","ASUMIR, REDUCIR EL RIESGO",IF(X12="ALTA","REDUCIR, EVITAR, COMPARTIR O TRANSFERIR EL RIESGO",IF(X12="EXTREMA","REDUCIR, EVITAR, COMPARTIR O TRANSFERIR EL RIESGO",""))))</f>
        <v>REDUCIR, EVITAR, COMPARTIR O TRANSFERIR EL RIESGO</v>
      </c>
      <c r="Z12" s="147" t="s">
        <v>145</v>
      </c>
      <c r="AA12" s="191">
        <v>45107</v>
      </c>
      <c r="AB12" s="147" t="s">
        <v>146</v>
      </c>
      <c r="AC12" s="147" t="s">
        <v>147</v>
      </c>
    </row>
    <row r="13" spans="1:29" ht="63.75" customHeight="1">
      <c r="A13" s="151"/>
      <c r="B13" s="151"/>
      <c r="C13" s="148"/>
      <c r="D13" s="148"/>
      <c r="E13" s="148"/>
      <c r="F13" s="151"/>
      <c r="G13" s="151"/>
      <c r="H13" s="151"/>
      <c r="I13" s="146"/>
      <c r="J13" s="148"/>
      <c r="K13" s="148"/>
      <c r="L13" s="151"/>
      <c r="M13" s="142"/>
      <c r="N13" s="151"/>
      <c r="O13" s="142"/>
      <c r="P13" s="153"/>
      <c r="Q13" s="151"/>
      <c r="R13" s="151"/>
      <c r="S13" s="195"/>
      <c r="T13" s="142"/>
      <c r="U13" s="142"/>
      <c r="V13" s="142"/>
      <c r="W13" s="142"/>
      <c r="X13" s="144"/>
      <c r="Y13" s="146"/>
      <c r="Z13" s="148"/>
      <c r="AA13" s="192"/>
      <c r="AB13" s="148"/>
      <c r="AC13" s="148"/>
    </row>
    <row r="14" spans="1:29" ht="71.25" customHeight="1">
      <c r="A14" s="180"/>
      <c r="B14" s="180"/>
      <c r="C14" s="149"/>
      <c r="D14" s="149"/>
      <c r="E14" s="149"/>
      <c r="F14" s="180"/>
      <c r="G14" s="180"/>
      <c r="H14" s="180"/>
      <c r="I14" s="190"/>
      <c r="J14" s="149"/>
      <c r="K14" s="149"/>
      <c r="L14" s="180"/>
      <c r="M14" s="188"/>
      <c r="N14" s="180"/>
      <c r="O14" s="188"/>
      <c r="P14" s="189"/>
      <c r="Q14" s="180"/>
      <c r="R14" s="180"/>
      <c r="S14" s="196"/>
      <c r="T14" s="188"/>
      <c r="U14" s="188"/>
      <c r="V14" s="188"/>
      <c r="W14" s="188"/>
      <c r="X14" s="197"/>
      <c r="Y14" s="190"/>
      <c r="Z14" s="149"/>
      <c r="AA14" s="193"/>
      <c r="AB14" s="149"/>
      <c r="AC14" s="149"/>
    </row>
    <row r="15" spans="1:29" ht="156.75" customHeight="1">
      <c r="A15" s="150">
        <v>2</v>
      </c>
      <c r="B15" s="150" t="s">
        <v>186</v>
      </c>
      <c r="C15" s="147" t="s">
        <v>187</v>
      </c>
      <c r="D15" s="147"/>
      <c r="E15" s="150"/>
      <c r="F15" s="150"/>
      <c r="G15" s="150"/>
      <c r="H15" s="150" t="s">
        <v>138</v>
      </c>
      <c r="I15" s="145" t="str">
        <f>_xlfn.CONCAT(C15,E15,G15)</f>
        <v>1. Inexistencia de control para verificacion de ingresos y salidas de almacen. 2 Permitir el ingreso de personal no autorizado al alamcen y bodegas de la ESE. 3. Infraestructura sin seguridad fisica en almacen</v>
      </c>
      <c r="J15" s="147" t="s">
        <v>188</v>
      </c>
      <c r="K15" s="147" t="s">
        <v>189</v>
      </c>
      <c r="L15" s="150" t="s">
        <v>141</v>
      </c>
      <c r="M15" s="141">
        <f>+IF(L15="Rara vez",1,IF(L15="Improbable",2,IF(L15="Posible",3,IF(L15="Probable",4,IF(L15="Casi seguro",5,"")))))</f>
        <v>3</v>
      </c>
      <c r="N15" s="150" t="s">
        <v>142</v>
      </c>
      <c r="O15" s="141">
        <f t="shared" ref="O15" si="0">+IF(N15="Insignificante",1,IF(N15="Menor",2,IF(N15="Moderado",3,IF(N15="Mayor",4,IF(N15="Catastrofico",5,"")))))</f>
        <v>4</v>
      </c>
      <c r="P15" s="152" t="str">
        <f t="shared" ref="P15" si="1">+IF(OR(AND(L15="Rara vez",N15="Insignificante"),AND(L15="Rara vez",N15="Menor"),AND(L15="Improbable",N15="Menor"),AND(L15="Posible",N15="Insignificante"),AND(L15="Improbable",N15="Insignificante")),"BAJA",IF(OR(AND(L15="Probable",N15="Insignificante"),AND(L15="Posible",N15="Menor"),AND(L15="Improbable",N15="Moderado"),AND(L15="Rara vez",N15="Moderado")),"MODERADA",IF(OR(AND(L15="Casi seguro",N15="Insignificante"),AND(L15="Casi seguro",N15="Menor"),AND(L15="Probable",N15="Menor"),AND(L15="Probable",N15="Moderado"),AND(L15="Posible",N15="Moderado"),AND(L15="Improbable",N15="Mayor"),AND(L15="Rara vez",N15="Mayor")),"ALTA",IF(OR(AND(L15="Casi seguro",N15="Moderado"),AND(L15="Casi seguro",N15="Mayor"),AND(L15="Probable",N15="Mayor"),AND(L15="Posible",N15="Mayor"),AND(L15="Casi seguro",N15="Catastrofico"),AND(L15="Probable",N15="Catastrofico"),AND(L15="Posible",N15="Catastrofico"),AND(L15="Impbable",N15="Catastrofico"),AND(L15="Rara vez",N15="Catastrofico")),"EXTREMA",""))))</f>
        <v>EXTREMA</v>
      </c>
      <c r="Q15" s="150"/>
      <c r="R15" s="70" t="s">
        <v>143</v>
      </c>
      <c r="S15" s="71" t="s">
        <v>190</v>
      </c>
      <c r="T15" s="141">
        <v>2</v>
      </c>
      <c r="U15" s="141" t="str">
        <f>+IF(T15=1,"Rara vez",IF(T15=2,"Improbable",IF(T15=3,"Posible",IF(T15=4,"Probable",IF(T15=5,"Casi seguro","")))))</f>
        <v>Improbable</v>
      </c>
      <c r="V15" s="141">
        <v>4</v>
      </c>
      <c r="W15" s="141" t="str">
        <f t="shared" ref="W15" si="2">+IF(V15=1,"Insignificante",IF(V15=2,"Menor",IF(V15=3,"Moderado",IF(V15=4,"Mayor",IF(V15=5,"Catastrofico","")))))</f>
        <v>Mayor</v>
      </c>
      <c r="X15" s="143" t="str">
        <f>+IF(OR(AND(U15="Rara vez",W15="Insignificante"),AND(U15="Rara vez",W15="Menor"),AND(U15="Improbable",W15="Menor"),AND(U15="Posible",W15="Insignificante"),AND(U15="Improbable",W15="Insignificante")),"BAJA",IF(OR(AND(U15="Probable",W15="Insignificante"),AND(U15="Posible",W15="Menor"),AND(U15="Improbable",W15="Moderado"),AND(U15="Rara vez",W15="Moderado")),"MODERADA",IF(OR(AND(U15="Casi seguro",W15="Insignificante"),AND(U15="Casi seguro",W15="Menor"),AND(U15="Probable",W15="Menor"),AND(U15="Probable",W15="Moderado"),AND(U15="Posible",W15="Moderado"),AND(U15="Improbable",W15="Mayor"),AND(U15="Rara vez",W15="Mayor")),"ALTA",IF(OR(AND(U15="Casi seguro",W15="Moderado"),AND(U15="Casi seguro",W15="Mayor"),AND(U15="Probable",W15="Mayor"),AND(U15="Posible",W15="Mayor"),AND(U15="Casi seguro",W15="Catastrofico"),AND(U15="Probable",W15="Catastrofico"),AND(U15="Posible",W15="Catastrofico"),AND(U15="Impbable",W15="Catastrofico"),AND(U15="Rara vez",W15="Catastrofico")),"EXTREMA",""))))</f>
        <v>ALTA</v>
      </c>
      <c r="Y15" s="145" t="str">
        <f t="shared" ref="Y15" si="3">IF(X15="BAJA","ASUMIR EL RIESGO",IF(X15="MODERADA","ASUMIR, REDUCIR EL RIESGO",IF(X15="ALTA","REDUCIR, EVITAR, COMPARTIR O TRANSFERIR EL RIESGO",IF(X15="EXTREMA","REDUCIR, EVITAR, COMPARTIR O TRANSFERIR EL RIESGO",""))))</f>
        <v>REDUCIR, EVITAR, COMPARTIR O TRANSFERIR EL RIESGO</v>
      </c>
      <c r="Z15" s="74" t="s">
        <v>191</v>
      </c>
      <c r="AA15" s="72" t="s">
        <v>192</v>
      </c>
      <c r="AB15" s="88" t="s">
        <v>193</v>
      </c>
      <c r="AC15" s="147" t="s">
        <v>194</v>
      </c>
    </row>
    <row r="16" spans="1:29" ht="72" customHeight="1">
      <c r="A16" s="151"/>
      <c r="B16" s="151"/>
      <c r="C16" s="148"/>
      <c r="D16" s="148"/>
      <c r="E16" s="151"/>
      <c r="F16" s="151"/>
      <c r="G16" s="151"/>
      <c r="H16" s="151"/>
      <c r="I16" s="146"/>
      <c r="J16" s="148"/>
      <c r="K16" s="148"/>
      <c r="L16" s="151"/>
      <c r="M16" s="142"/>
      <c r="N16" s="151"/>
      <c r="O16" s="142"/>
      <c r="P16" s="153"/>
      <c r="Q16" s="151"/>
      <c r="R16" s="70" t="s">
        <v>143</v>
      </c>
      <c r="S16" s="71" t="s">
        <v>195</v>
      </c>
      <c r="T16" s="142"/>
      <c r="U16" s="142"/>
      <c r="V16" s="142"/>
      <c r="W16" s="142"/>
      <c r="X16" s="144"/>
      <c r="Y16" s="146"/>
      <c r="Z16" s="74" t="s">
        <v>191</v>
      </c>
      <c r="AA16" s="72" t="s">
        <v>192</v>
      </c>
      <c r="AB16" s="88" t="s">
        <v>193</v>
      </c>
      <c r="AC16" s="148"/>
    </row>
    <row r="17" spans="1:29" ht="85.5" customHeight="1">
      <c r="A17" s="151"/>
      <c r="B17" s="151"/>
      <c r="C17" s="148"/>
      <c r="D17" s="148"/>
      <c r="E17" s="151"/>
      <c r="F17" s="151"/>
      <c r="G17" s="151"/>
      <c r="H17" s="151"/>
      <c r="I17" s="146"/>
      <c r="J17" s="148"/>
      <c r="K17" s="148"/>
      <c r="L17" s="151"/>
      <c r="M17" s="142"/>
      <c r="N17" s="151"/>
      <c r="O17" s="142"/>
      <c r="P17" s="153"/>
      <c r="Q17" s="151"/>
      <c r="R17" s="70" t="s">
        <v>143</v>
      </c>
      <c r="S17" s="71" t="s">
        <v>196</v>
      </c>
      <c r="T17" s="142"/>
      <c r="U17" s="142"/>
      <c r="V17" s="142"/>
      <c r="W17" s="142"/>
      <c r="X17" s="144"/>
      <c r="Y17" s="146"/>
      <c r="Z17" s="74" t="s">
        <v>191</v>
      </c>
      <c r="AA17" s="72" t="s">
        <v>192</v>
      </c>
      <c r="AB17" s="88" t="s">
        <v>193</v>
      </c>
      <c r="AC17" s="149"/>
    </row>
    <row r="18" spans="1:29" ht="36">
      <c r="A18" s="150">
        <v>3</v>
      </c>
      <c r="B18" s="150" t="s">
        <v>136</v>
      </c>
      <c r="C18" s="147" t="s">
        <v>148</v>
      </c>
      <c r="D18" s="147" t="s">
        <v>149</v>
      </c>
      <c r="E18" s="150" t="s">
        <v>150</v>
      </c>
      <c r="F18" s="150"/>
      <c r="G18" s="150"/>
      <c r="H18" s="150" t="s">
        <v>138</v>
      </c>
      <c r="I18" s="145" t="str">
        <f>_xlfn.CONCAT(C18,E18,G18)</f>
        <v xml:space="preserve">1. Inexistencia de controles en el proceso financiero. 2. Desobediencia de los deberes como servidor publico. 3. Desobediencia de valores 4. Presiones sociales </v>
      </c>
      <c r="J18" s="147" t="s">
        <v>151</v>
      </c>
      <c r="K18" s="198" t="s">
        <v>152</v>
      </c>
      <c r="L18" s="150" t="s">
        <v>141</v>
      </c>
      <c r="M18" s="141">
        <f>+IF(L18="Rara vez",1,IF(L18="Improbable",2,IF(L18="Posible",3,IF(L18="Probable",4,IF(L18="Casi seguro",5,"")))))</f>
        <v>3</v>
      </c>
      <c r="N18" s="150" t="s">
        <v>153</v>
      </c>
      <c r="O18" s="141">
        <f>+IF(N18="Insignificante",1,IF(N18="Menor",2,IF(N18="Moderado",3,IF(N18="Mayor",4,IF(N18="Catastrofico",5,"")))))</f>
        <v>5</v>
      </c>
      <c r="P18" s="152" t="str">
        <f t="shared" ref="P18" si="4">+IF(OR(AND(L18="Rara vez",N18="Insignificante"),AND(L18="Rara vez",N18="Menor"),AND(L18="Improbable",N18="Menor"),AND(L18="Posible",N18="Insignificante"),AND(L18="Improbable",N18="Insignificante")),"BAJA",IF(OR(AND(L18="Probable",N18="Insignificante"),AND(L18="Posible",N18="Menor"),AND(L18="Improbable",N18="Moderado"),AND(L18="Rara vez",N18="Moderado")),"MODERADA",IF(OR(AND(L18="Casi seguro",N18="Insignificante"),AND(L18="Casi seguro",N18="Menor"),AND(L18="Probable",N18="Menor"),AND(L18="Probable",N18="Moderado"),AND(L18="Posible",N18="Moderado"),AND(L18="Improbable",N18="Mayor"),AND(L18="Rara vez",N18="Mayor")),"ALTA",IF(OR(AND(L18="Casi seguro",N18="Moderado"),AND(L18="Casi seguro",N18="Mayor"),AND(L18="Probable",N18="Mayor"),AND(L18="Posible",N18="Mayor"),AND(L18="Casi seguro",N18="Catastrofico"),AND(L18="Probable",N18="Catastrofico"),AND(L18="Posible",N18="Catastrofico"),AND(L18="Impbable",N18="Catastrofico"),AND(L18="Rara vez",N18="Catastrofico")),"EXTREMA",""))))</f>
        <v>EXTREMA</v>
      </c>
      <c r="Q18" s="150"/>
      <c r="R18" s="70" t="s">
        <v>143</v>
      </c>
      <c r="S18" s="71" t="s">
        <v>154</v>
      </c>
      <c r="T18" s="141">
        <v>2</v>
      </c>
      <c r="U18" s="141" t="str">
        <f>+IF(T18=1,"Rara vez",IF(T18=2,"Improbable",IF(T18=3,"Posible",IF(T18=4,"Probable",IF(T18=5,"Casi seguro","")))))</f>
        <v>Improbable</v>
      </c>
      <c r="V18" s="141">
        <v>5</v>
      </c>
      <c r="W18" s="141" t="str">
        <f t="shared" ref="W18" si="5">+IF(V18=1,"Insignificante",IF(V18=2,"Menor",IF(V18=3,"Moderado",IF(V18=4,"Mayor",IF(V18=5,"Catastrofico","")))))</f>
        <v>Catastrofico</v>
      </c>
      <c r="X18" s="152" t="s">
        <v>155</v>
      </c>
      <c r="Y18" s="145" t="str">
        <f t="shared" ref="Y18" si="6">IF(X18="BAJA","ASUMIR EL RIESGO",IF(X18="MODERADA","ASUMIR, REDUCIR EL RIESGO",IF(X18="ALTA","REDUCIR, EVITAR, COMPARTIR O TRANSFERIR EL RIESGO",IF(X18="EXTREMA","REDUCIR, EVITAR, COMPARTIR O TRANSFERIR EL RIESGO",""))))</f>
        <v>REDUCIR, EVITAR, COMPARTIR O TRANSFERIR EL RIESGO</v>
      </c>
      <c r="Z18" s="72" t="s">
        <v>156</v>
      </c>
      <c r="AA18" s="73">
        <v>45260</v>
      </c>
      <c r="AB18" s="74" t="s">
        <v>157</v>
      </c>
      <c r="AC18" s="147" t="s">
        <v>158</v>
      </c>
    </row>
    <row r="19" spans="1:29" ht="36">
      <c r="A19" s="151"/>
      <c r="B19" s="151"/>
      <c r="C19" s="148"/>
      <c r="D19" s="148"/>
      <c r="E19" s="151"/>
      <c r="F19" s="151"/>
      <c r="G19" s="151"/>
      <c r="H19" s="151"/>
      <c r="I19" s="146"/>
      <c r="J19" s="148"/>
      <c r="K19" s="199"/>
      <c r="L19" s="151"/>
      <c r="M19" s="142"/>
      <c r="N19" s="151"/>
      <c r="O19" s="142"/>
      <c r="P19" s="153"/>
      <c r="Q19" s="151"/>
      <c r="R19" s="70" t="s">
        <v>143</v>
      </c>
      <c r="S19" s="71" t="s">
        <v>159</v>
      </c>
      <c r="T19" s="142"/>
      <c r="U19" s="142"/>
      <c r="V19" s="142"/>
      <c r="W19" s="142"/>
      <c r="X19" s="153"/>
      <c r="Y19" s="146"/>
      <c r="Z19" s="72" t="s">
        <v>156</v>
      </c>
      <c r="AA19" s="73">
        <v>45260</v>
      </c>
      <c r="AB19" s="74" t="s">
        <v>157</v>
      </c>
      <c r="AC19" s="148"/>
    </row>
    <row r="20" spans="1:29" ht="65.25" customHeight="1">
      <c r="A20" s="180"/>
      <c r="B20" s="180"/>
      <c r="C20" s="149"/>
      <c r="D20" s="149"/>
      <c r="E20" s="180"/>
      <c r="F20" s="180"/>
      <c r="G20" s="180"/>
      <c r="H20" s="180"/>
      <c r="I20" s="190"/>
      <c r="J20" s="149"/>
      <c r="K20" s="200"/>
      <c r="L20" s="180"/>
      <c r="M20" s="188"/>
      <c r="N20" s="180"/>
      <c r="O20" s="188"/>
      <c r="P20" s="189"/>
      <c r="Q20" s="180"/>
      <c r="R20" s="70" t="s">
        <v>143</v>
      </c>
      <c r="S20" s="71" t="s">
        <v>160</v>
      </c>
      <c r="T20" s="188"/>
      <c r="U20" s="188"/>
      <c r="V20" s="188"/>
      <c r="W20" s="188"/>
      <c r="X20" s="189"/>
      <c r="Y20" s="190"/>
      <c r="Z20" s="75" t="s">
        <v>161</v>
      </c>
      <c r="AA20" s="76">
        <v>45107</v>
      </c>
      <c r="AB20" s="75" t="s">
        <v>162</v>
      </c>
      <c r="AC20" s="149"/>
    </row>
    <row r="21" spans="1:29" ht="24">
      <c r="A21" s="150">
        <v>4</v>
      </c>
      <c r="B21" s="150" t="s">
        <v>136</v>
      </c>
      <c r="C21" s="147" t="s">
        <v>148</v>
      </c>
      <c r="D21" s="147" t="s">
        <v>149</v>
      </c>
      <c r="E21" s="150"/>
      <c r="F21" s="150"/>
      <c r="G21" s="150"/>
      <c r="H21" s="150" t="s">
        <v>138</v>
      </c>
      <c r="I21" s="145" t="str">
        <f>_xlfn.CONCAT(C21,E21,G21)</f>
        <v xml:space="preserve">1. Inexistencia de controles en el proceso financiero. 2. Desobediencia de los deberes como servidor publico. 3. Desobediencia de valores </v>
      </c>
      <c r="J21" s="147" t="s">
        <v>163</v>
      </c>
      <c r="K21" s="198" t="s">
        <v>152</v>
      </c>
      <c r="L21" s="150" t="s">
        <v>141</v>
      </c>
      <c r="M21" s="141">
        <f>+IF(L21="Rara vez",1,IF(L21="Improbable",2,IF(L21="Posible",3,IF(L21="Probable",4,IF(L21="Casi seguro",5,"")))))</f>
        <v>3</v>
      </c>
      <c r="N21" s="150" t="s">
        <v>164</v>
      </c>
      <c r="O21" s="141">
        <f>+IF(N21="Insignificante",1,IF(N21="Menor",2,IF(N21="Moderado",3,IF(N21="Mayor",4,IF(N21="Catastrofico",5,"")))))</f>
        <v>3</v>
      </c>
      <c r="P21" s="143" t="str">
        <f t="shared" ref="P21" si="7">+IF(OR(AND(L21="Rara vez",N21="Insignificante"),AND(L21="Rara vez",N21="Menor"),AND(L21="Improbable",N21="Menor"),AND(L21="Posible",N21="Insignificante"),AND(L21="Improbable",N21="Insignificante")),"BAJA",IF(OR(AND(L21="Probable",N21="Insignificante"),AND(L21="Posible",N21="Menor"),AND(L21="Improbable",N21="Moderado"),AND(L21="Rara vez",N21="Moderado")),"MODERADA",IF(OR(AND(L21="Casi seguro",N21="Insignificante"),AND(L21="Casi seguro",N21="Menor"),AND(L21="Probable",N21="Menor"),AND(L21="Probable",N21="Moderado"),AND(L21="Posible",N21="Moderado"),AND(L21="Improbable",N21="Mayor"),AND(L21="Rara vez",N21="Mayor")),"ALTA",IF(OR(AND(L21="Casi seguro",N21="Moderado"),AND(L21="Casi seguro",N21="Mayor"),AND(L21="Probable",N21="Mayor"),AND(L21="Posible",N21="Mayor"),AND(L21="Casi seguro",N21="Catastrofico"),AND(L21="Probable",N21="Catastrofico"),AND(L21="Posible",N21="Catastrofico"),AND(L21="Impbable",N21="Catastrofico"),AND(L21="Rara vez",N21="Catastrofico")),"EXTREMA",""))))</f>
        <v>ALTA</v>
      </c>
      <c r="Q21" s="150"/>
      <c r="R21" s="71" t="s">
        <v>143</v>
      </c>
      <c r="S21" s="71" t="s">
        <v>165</v>
      </c>
      <c r="T21" s="141">
        <v>2</v>
      </c>
      <c r="U21" s="141" t="str">
        <f>+IF(T21=1,"Rara vez",IF(T21=2,"Improbable",IF(T21=3,"Posible",IF(T21=4,"Probable",IF(T21=5,"Casi seguro","")))))</f>
        <v>Improbable</v>
      </c>
      <c r="V21" s="141">
        <v>3</v>
      </c>
      <c r="W21" s="141" t="str">
        <f t="shared" ref="W21" si="8">+IF(V21=1,"Insignificante",IF(V21=2,"Menor",IF(V21=3,"Moderado",IF(V21=4,"Mayor",IF(V21=5,"Catastrofico","")))))</f>
        <v>Moderado</v>
      </c>
      <c r="X21" s="201" t="str">
        <f t="shared" ref="X21" si="9">+IF(OR(AND(U21="Rara vez",W21="Insignificante"),AND(U21="Rara vez",W21="Menor"),AND(U21="Improbable",W21="Menor"),AND(U21="Posible",W21="Insignificante"),AND(U21="Improbable",W21="Insignificante")),"BAJA",IF(OR(AND(U21="Probable",W21="Insignificante"),AND(U21="Posible",W21="Menor"),AND(U21="Improbable",W21="Moderado"),AND(U21="Rara vez",W21="Moderado")),"MODERADA",IF(OR(AND(U21="Casi seguro",W21="Insignificante"),AND(U21="Casi seguro",W21="Menor"),AND(U21="Probable",W21="Menor"),AND(U21="Probable",W21="Moderado"),AND(U21="Posible",W21="Moderado"),AND(U21="Improbable",W21="Mayor"),AND(U21="Rara vez",W21="Mayor")),"ALTA",IF(OR(AND(U21="Casi seguro",W21="Moderado"),AND(U21="Casi seguro",W21="Mayor"),AND(U21="Probable",W21="Mayor"),AND(U21="Posible",W21="Mayor"),AND(U21="Casi seguro",W21="Catastrofico"),AND(U21="Probable",W21="Catastrofico"),AND(U21="Posible",W21="Catastrofico"),AND(U21="Impbable",W21="Catastrofico"),AND(U21="Rara vez",W21="Catastrofico")),"EXTREMA",""))))</f>
        <v>MODERADA</v>
      </c>
      <c r="Y21" s="145" t="str">
        <f t="shared" ref="Y21" si="10">IF(X21="BAJA","ASUMIR EL RIESGO",IF(X21="MODERADA","ASUMIR, REDUCIR EL RIESGO",IF(X21="ALTA","REDUCIR, EVITAR, COMPARTIR O TRANSFERIR EL RIESGO",IF(X21="EXTREMA","REDUCIR, EVITAR, COMPARTIR O TRANSFERIR EL RIESGO",""))))</f>
        <v>ASUMIR, REDUCIR EL RIESGO</v>
      </c>
      <c r="Z21" s="75" t="s">
        <v>166</v>
      </c>
      <c r="AA21" s="77">
        <v>45046</v>
      </c>
      <c r="AB21" s="74" t="s">
        <v>167</v>
      </c>
      <c r="AC21" s="147" t="s">
        <v>168</v>
      </c>
    </row>
    <row r="22" spans="1:29" ht="36">
      <c r="A22" s="151"/>
      <c r="B22" s="151"/>
      <c r="C22" s="148"/>
      <c r="D22" s="148"/>
      <c r="E22" s="151"/>
      <c r="F22" s="151"/>
      <c r="G22" s="151"/>
      <c r="H22" s="151"/>
      <c r="I22" s="146"/>
      <c r="J22" s="148"/>
      <c r="K22" s="199"/>
      <c r="L22" s="151"/>
      <c r="M22" s="142"/>
      <c r="N22" s="151"/>
      <c r="O22" s="142"/>
      <c r="P22" s="144"/>
      <c r="Q22" s="151"/>
      <c r="R22" s="71" t="s">
        <v>143</v>
      </c>
      <c r="S22" s="71" t="s">
        <v>169</v>
      </c>
      <c r="T22" s="142"/>
      <c r="U22" s="142"/>
      <c r="V22" s="142"/>
      <c r="W22" s="142"/>
      <c r="X22" s="202"/>
      <c r="Y22" s="146"/>
      <c r="Z22" s="75" t="s">
        <v>170</v>
      </c>
      <c r="AA22" s="78">
        <v>45290</v>
      </c>
      <c r="AB22" s="74" t="s">
        <v>167</v>
      </c>
      <c r="AC22" s="148"/>
    </row>
    <row r="23" spans="1:29" ht="67.5" customHeight="1">
      <c r="A23" s="180"/>
      <c r="B23" s="180"/>
      <c r="C23" s="180"/>
      <c r="D23" s="149"/>
      <c r="E23" s="180"/>
      <c r="F23" s="180"/>
      <c r="G23" s="180"/>
      <c r="H23" s="180"/>
      <c r="I23" s="190"/>
      <c r="J23" s="149"/>
      <c r="K23" s="200"/>
      <c r="L23" s="180"/>
      <c r="M23" s="188"/>
      <c r="N23" s="180"/>
      <c r="O23" s="188"/>
      <c r="P23" s="197"/>
      <c r="Q23" s="180"/>
      <c r="R23" s="71" t="s">
        <v>143</v>
      </c>
      <c r="S23" s="71" t="s">
        <v>160</v>
      </c>
      <c r="T23" s="188"/>
      <c r="U23" s="188"/>
      <c r="V23" s="188"/>
      <c r="W23" s="188"/>
      <c r="X23" s="202"/>
      <c r="Y23" s="190"/>
      <c r="Z23" s="75" t="s">
        <v>161</v>
      </c>
      <c r="AA23" s="76">
        <v>45107</v>
      </c>
      <c r="AB23" s="75" t="s">
        <v>162</v>
      </c>
      <c r="AC23" s="149"/>
    </row>
    <row r="24" spans="1:29" ht="114" customHeight="1">
      <c r="A24" s="150">
        <v>5</v>
      </c>
      <c r="B24" s="150" t="s">
        <v>136</v>
      </c>
      <c r="C24" s="147" t="s">
        <v>137</v>
      </c>
      <c r="D24" s="147"/>
      <c r="E24" s="147"/>
      <c r="F24" s="147"/>
      <c r="G24" s="147"/>
      <c r="H24" s="150" t="s">
        <v>138</v>
      </c>
      <c r="I24" s="147" t="str">
        <f t="shared" ref="I24" si="11">_xlfn.CONCAT(C24,E24,G24)</f>
        <v xml:space="preserve">1. Desobediencia de los deberes como servidor publico. 2. Desobediencia de valores </v>
      </c>
      <c r="J24" s="147" t="s">
        <v>171</v>
      </c>
      <c r="K24" s="198" t="s">
        <v>172</v>
      </c>
      <c r="L24" s="150" t="s">
        <v>141</v>
      </c>
      <c r="M24" s="150">
        <v>3</v>
      </c>
      <c r="N24" s="150" t="s">
        <v>142</v>
      </c>
      <c r="O24" s="150">
        <v>4</v>
      </c>
      <c r="P24" s="150" t="str">
        <f t="shared" ref="P24" si="12">+IF(OR(AND(L24="Rara vez",N24="Insignificante"),AND(L24="Rara vez",N24="Menor"),AND(L24="Improbable",N24="Menor"),AND(L24="Posible",N24="Insignificante"),AND(L24="Improbable",N24="Insignificante")),"BAJA",IF(OR(AND(L24="Probable",N24="Insignificante"),AND(L24="Posible",N24="Menor"),AND(L24="Improbable",N24="Moderado"),AND(L24="Rara vez",N24="Moderado")),"MODERADA",IF(OR(AND(L24="Casi seguro",N24="Insignificante"),AND(L24="Casi seguro",N24="Menor"),AND(L24="Probable",N24="Menor"),AND(L24="Probable",N24="Moderado"),AND(L24="Posible",N24="Moderado"),AND(L24="Improbable",N24="Mayor"),AND(L24="Rara vez",N24="Mayor")),"ALTA",IF(OR(AND(L24="Casi seguro",N24="Moderado"),AND(L24="Casi seguro",N24="Mayor"),AND(L24="Probable",N24="Mayor"),AND(L24="Posible",N24="Mayor"),AND(L24="Casi seguro",N24="Catastrofico"),AND(L24="Probable",N24="Catastrofico"),AND(L24="Posible",N24="Catastrofico"),AND(L24="Impbable",N24="Catastrofico"),AND(L24="Rara vez",N24="Catastrofico")),"EXTREMA",""))))</f>
        <v>EXTREMA</v>
      </c>
      <c r="Q24" s="150"/>
      <c r="R24" s="62" t="s">
        <v>143</v>
      </c>
      <c r="S24" s="62" t="s">
        <v>173</v>
      </c>
      <c r="T24" s="150">
        <v>3</v>
      </c>
      <c r="U24" s="150" t="str">
        <f t="shared" ref="U24" si="13">+IF(T24=1,"Rara vez",IF(T24=2,"Improbable",IF(T24=3,"Posible",IF(T24=4,"Probable",IF(T24=5,"Casi seguro","")))))</f>
        <v>Posible</v>
      </c>
      <c r="V24" s="150">
        <v>4</v>
      </c>
      <c r="W24" s="150" t="str">
        <f t="shared" ref="W24" si="14">+IF(V24=1,"Insignificante",IF(V24=2,"Menor",IF(V24=3,"Moderado",IF(V24=4,"Mayor",IF(V24=5,"Catastrofico","")))))</f>
        <v>Mayor</v>
      </c>
      <c r="X24" s="150" t="str">
        <f t="shared" ref="X24" si="15">+IF(OR(AND(U24="Rara vez",W24="Insignificante"),AND(U24="Rara vez",W24="Menor"),AND(U24="Improbable",W24="Menor"),AND(U24="Posible",W24="Insignificante"),AND(U24="Improbable",W24="Insignificante")),"BAJA",IF(OR(AND(U24="Probable",W24="Insignificante"),AND(U24="Posible",W24="Menor"),AND(U24="Improbable",W24="Moderado"),AND(U24="Rara vez",W24="Moderado")),"MODERADA",IF(OR(AND(U24="Casi seguro",W24="Insignificante"),AND(U24="Casi seguro",W24="Menor"),AND(U24="Probable",W24="Menor"),AND(U24="Probable",W24="Moderado"),AND(U24="Posible",W24="Moderado"),AND(U24="Improbable",W24="Mayor"),AND(U24="Rara vez",W24="Mayor")),"ALTA",IF(OR(AND(U24="Casi seguro",W24="Moderado"),AND(U24="Casi seguro",W24="Mayor"),AND(U24="Probable",W24="Mayor"),AND(U24="Posible",W24="Mayor"),AND(U24="Casi seguro",W24="Catastrofico"),AND(U24="Probable",W24="Catastrofico"),AND(U24="Posible",W24="Catastrofico"),AND(U24="Impbable",W24="Catastrofico"),AND(U24="Rara vez",W24="Catastrofico")),"EXTREMA",""))))</f>
        <v>EXTREMA</v>
      </c>
      <c r="Y24" s="147" t="str">
        <f t="shared" ref="Y24" si="16">IF(X24="BAJA","ASUMIR EL RIESGO",IF(X24="MODERADA","ASUMIR, REDUCIR EL RIESGO",IF(X24="ALTA","REDUCIR, EVITAR, COMPARTIR O TRANSFERIR EL RIESGO",IF(X24="EXTREMA","REDUCIR, EVITAR, COMPARTIR O TRANSFERIR EL RIESGO",""))))</f>
        <v>REDUCIR, EVITAR, COMPARTIR O TRANSFERIR EL RIESGO</v>
      </c>
      <c r="Z24" s="75" t="s">
        <v>161</v>
      </c>
      <c r="AA24" s="79">
        <v>45107</v>
      </c>
      <c r="AB24" s="61" t="s">
        <v>174</v>
      </c>
      <c r="AC24" s="203"/>
    </row>
    <row r="25" spans="1:29" ht="76.5" customHeight="1">
      <c r="A25" s="151"/>
      <c r="B25" s="151"/>
      <c r="C25" s="148"/>
      <c r="D25" s="148"/>
      <c r="E25" s="148"/>
      <c r="F25" s="148"/>
      <c r="G25" s="148"/>
      <c r="H25" s="151"/>
      <c r="I25" s="148"/>
      <c r="J25" s="148"/>
      <c r="K25" s="199"/>
      <c r="L25" s="151"/>
      <c r="M25" s="151"/>
      <c r="N25" s="151"/>
      <c r="O25" s="151"/>
      <c r="P25" s="151"/>
      <c r="Q25" s="151"/>
      <c r="R25" s="62" t="s">
        <v>143</v>
      </c>
      <c r="S25" s="62" t="s">
        <v>175</v>
      </c>
      <c r="T25" s="151"/>
      <c r="U25" s="151"/>
      <c r="V25" s="151"/>
      <c r="W25" s="151"/>
      <c r="X25" s="151"/>
      <c r="Y25" s="148"/>
      <c r="Z25" s="61" t="s">
        <v>176</v>
      </c>
      <c r="AA25" s="62"/>
      <c r="AB25" s="61" t="s">
        <v>174</v>
      </c>
      <c r="AC25" s="203"/>
    </row>
    <row r="26" spans="1:29" ht="62.25" customHeight="1">
      <c r="A26" s="150">
        <v>6</v>
      </c>
      <c r="B26" s="150" t="s">
        <v>136</v>
      </c>
      <c r="C26" s="147" t="s">
        <v>137</v>
      </c>
      <c r="D26" s="147"/>
      <c r="E26" s="147"/>
      <c r="F26" s="150"/>
      <c r="G26" s="150"/>
      <c r="H26" s="150" t="s">
        <v>138</v>
      </c>
      <c r="I26" s="145" t="str">
        <f t="shared" ref="I26" si="17">_xlfn.CONCAT(C26,E26,G26)</f>
        <v xml:space="preserve">1. Desobediencia de los deberes como servidor publico. 2. Desobediencia de valores </v>
      </c>
      <c r="J26" s="147" t="s">
        <v>177</v>
      </c>
      <c r="K26" s="198" t="s">
        <v>172</v>
      </c>
      <c r="L26" s="150" t="s">
        <v>141</v>
      </c>
      <c r="M26" s="141">
        <v>3</v>
      </c>
      <c r="N26" s="150" t="s">
        <v>142</v>
      </c>
      <c r="O26" s="141">
        <v>4</v>
      </c>
      <c r="P26" s="152" t="str">
        <f t="shared" ref="P26" si="18">+IF(OR(AND(L26="Rara vez",N26="Insignificante"),AND(L26="Rara vez",N26="Menor"),AND(L26="Improbable",N26="Menor"),AND(L26="Posible",N26="Insignificante"),AND(L26="Improbable",N26="Insignificante")),"BAJA",IF(OR(AND(L26="Probable",N26="Insignificante"),AND(L26="Posible",N26="Menor"),AND(L26="Improbable",N26="Moderado"),AND(L26="Rara vez",N26="Moderado")),"MODERADA",IF(OR(AND(L26="Casi seguro",N26="Insignificante"),AND(L26="Casi seguro",N26="Menor"),AND(L26="Probable",N26="Menor"),AND(L26="Probable",N26="Moderado"),AND(L26="Posible",N26="Moderado"),AND(L26="Improbable",N26="Mayor"),AND(L26="Rara vez",N26="Mayor")),"ALTA",IF(OR(AND(L26="Casi seguro",N26="Moderado"),AND(L26="Casi seguro",N26="Mayor"),AND(L26="Probable",N26="Mayor"),AND(L26="Posible",N26="Mayor"),AND(L26="Casi seguro",N26="Catastrofico"),AND(L26="Probable",N26="Catastrofico"),AND(L26="Posible",N26="Catastrofico"),AND(L26="Impbable",N26="Catastrofico"),AND(L26="Rara vez",N26="Catastrofico")),"EXTREMA",""))))</f>
        <v>EXTREMA</v>
      </c>
      <c r="Q26" s="150"/>
      <c r="R26" s="71" t="s">
        <v>143</v>
      </c>
      <c r="S26" s="71" t="s">
        <v>178</v>
      </c>
      <c r="T26" s="141">
        <v>3</v>
      </c>
      <c r="U26" s="141" t="str">
        <f t="shared" ref="U26" si="19">+IF(T26=1,"Rara vez",IF(T26=2,"Improbable",IF(T26=3,"Posible",IF(T26=4,"Probable",IF(T26=5,"Casi seguro","")))))</f>
        <v>Posible</v>
      </c>
      <c r="V26" s="141">
        <v>4</v>
      </c>
      <c r="W26" s="141" t="str">
        <f t="shared" ref="W26" si="20">+IF(V26=1,"Insignificante",IF(V26=2,"Menor",IF(V26=3,"Moderado",IF(V26=4,"Mayor",IF(V26=5,"Catastrofico","")))))</f>
        <v>Mayor</v>
      </c>
      <c r="X26" s="152" t="str">
        <f t="shared" ref="X26" si="21">+IF(OR(AND(U26="Rara vez",W26="Insignificante"),AND(U26="Rara vez",W26="Menor"),AND(U26="Improbable",W26="Menor"),AND(U26="Posible",W26="Insignificante"),AND(U26="Improbable",W26="Insignificante")),"BAJA",IF(OR(AND(U26="Probable",W26="Insignificante"),AND(U26="Posible",W26="Menor"),AND(U26="Improbable",W26="Moderado"),AND(U26="Rara vez",W26="Moderado")),"MODERADA",IF(OR(AND(U26="Casi seguro",W26="Insignificante"),AND(U26="Casi seguro",W26="Menor"),AND(U26="Probable",W26="Menor"),AND(U26="Probable",W26="Moderado"),AND(U26="Posible",W26="Moderado"),AND(U26="Improbable",W26="Mayor"),AND(U26="Rara vez",W26="Mayor")),"ALTA",IF(OR(AND(U26="Casi seguro",W26="Moderado"),AND(U26="Casi seguro",W26="Mayor"),AND(U26="Probable",W26="Mayor"),AND(U26="Posible",W26="Mayor"),AND(U26="Casi seguro",W26="Catastrofico"),AND(U26="Probable",W26="Catastrofico"),AND(U26="Posible",W26="Catastrofico"),AND(U26="Impbable",W26="Catastrofico"),AND(U26="Rara vez",W26="Catastrofico")),"EXTREMA",""))))</f>
        <v>EXTREMA</v>
      </c>
      <c r="Y26" s="145" t="str">
        <f t="shared" ref="Y26" si="22">IF(X26="BAJA","ASUMIR EL RIESGO",IF(X26="MODERADA","ASUMIR, REDUCIR EL RIESGO",IF(X26="ALTA","REDUCIR, EVITAR, COMPARTIR O TRANSFERIR EL RIESGO",IF(X26="EXTREMA","REDUCIR, EVITAR, COMPARTIR O TRANSFERIR EL RIESGO",""))))</f>
        <v>REDUCIR, EVITAR, COMPARTIR O TRANSFERIR EL RIESGO</v>
      </c>
      <c r="Z26" s="61" t="s">
        <v>179</v>
      </c>
      <c r="AA26" s="76">
        <v>45107</v>
      </c>
      <c r="AB26" s="80" t="s">
        <v>174</v>
      </c>
      <c r="AC26" s="147"/>
    </row>
    <row r="27" spans="1:29" ht="98.25" customHeight="1">
      <c r="A27" s="151"/>
      <c r="B27" s="151"/>
      <c r="C27" s="148"/>
      <c r="D27" s="148"/>
      <c r="E27" s="148"/>
      <c r="F27" s="151"/>
      <c r="G27" s="151"/>
      <c r="H27" s="151"/>
      <c r="I27" s="146"/>
      <c r="J27" s="148"/>
      <c r="K27" s="199"/>
      <c r="L27" s="151"/>
      <c r="M27" s="142"/>
      <c r="N27" s="151"/>
      <c r="O27" s="142"/>
      <c r="P27" s="153"/>
      <c r="Q27" s="151"/>
      <c r="R27" s="71" t="s">
        <v>143</v>
      </c>
      <c r="S27" s="71" t="s">
        <v>180</v>
      </c>
      <c r="T27" s="142"/>
      <c r="U27" s="142"/>
      <c r="V27" s="142"/>
      <c r="W27" s="142"/>
      <c r="X27" s="153"/>
      <c r="Y27" s="146"/>
      <c r="Z27" s="61" t="s">
        <v>181</v>
      </c>
      <c r="AA27" s="81"/>
      <c r="AB27" s="80" t="s">
        <v>174</v>
      </c>
      <c r="AC27" s="148"/>
    </row>
    <row r="28" spans="1:29" ht="41.25" customHeight="1">
      <c r="A28" s="180"/>
      <c r="B28" s="180"/>
      <c r="C28" s="149"/>
      <c r="D28" s="149"/>
      <c r="E28" s="149"/>
      <c r="F28" s="180"/>
      <c r="G28" s="180"/>
      <c r="H28" s="180"/>
      <c r="I28" s="190"/>
      <c r="J28" s="149"/>
      <c r="K28" s="200"/>
      <c r="L28" s="180"/>
      <c r="M28" s="188"/>
      <c r="N28" s="180"/>
      <c r="O28" s="188"/>
      <c r="P28" s="189"/>
      <c r="Q28" s="180"/>
      <c r="R28" s="71" t="s">
        <v>143</v>
      </c>
      <c r="S28" s="71" t="s">
        <v>182</v>
      </c>
      <c r="T28" s="188"/>
      <c r="U28" s="188"/>
      <c r="V28" s="188"/>
      <c r="W28" s="188"/>
      <c r="X28" s="189"/>
      <c r="Y28" s="190"/>
      <c r="Z28" s="61" t="s">
        <v>183</v>
      </c>
      <c r="AA28" s="82"/>
      <c r="AB28" s="75" t="s">
        <v>184</v>
      </c>
      <c r="AC28" s="149"/>
    </row>
    <row r="29" spans="1:29">
      <c r="A29" s="83"/>
      <c r="B29" s="83"/>
      <c r="C29" s="84"/>
      <c r="D29" s="84"/>
      <c r="E29" s="84"/>
      <c r="F29" s="84"/>
      <c r="G29" s="84"/>
      <c r="H29" s="83"/>
      <c r="I29" s="84"/>
      <c r="J29" s="84"/>
      <c r="K29" s="85"/>
      <c r="L29" s="83"/>
      <c r="M29" s="83"/>
      <c r="N29" s="83"/>
      <c r="O29" s="83"/>
      <c r="P29" s="83"/>
      <c r="Q29" s="83"/>
      <c r="R29" s="86"/>
      <c r="S29" s="86"/>
      <c r="T29" s="83"/>
      <c r="U29" s="83"/>
      <c r="V29" s="83"/>
      <c r="W29" s="83"/>
      <c r="X29" s="83"/>
      <c r="Y29" s="84"/>
      <c r="Z29" s="84"/>
      <c r="AA29" s="86"/>
      <c r="AB29" s="84"/>
      <c r="AC29" s="84"/>
    </row>
  </sheetData>
  <mergeCells count="184">
    <mergeCell ref="U26:U28"/>
    <mergeCell ref="V26:V28"/>
    <mergeCell ref="W26:W28"/>
    <mergeCell ref="X26:X28"/>
    <mergeCell ref="Y26:Y28"/>
    <mergeCell ref="AC26:AC28"/>
    <mergeCell ref="M26:M28"/>
    <mergeCell ref="N26:N28"/>
    <mergeCell ref="O26:O28"/>
    <mergeCell ref="P26:P28"/>
    <mergeCell ref="Q26:Q28"/>
    <mergeCell ref="T26:T28"/>
    <mergeCell ref="G26:G28"/>
    <mergeCell ref="H26:H28"/>
    <mergeCell ref="I26:I28"/>
    <mergeCell ref="J26:J28"/>
    <mergeCell ref="K26:K28"/>
    <mergeCell ref="L26:L28"/>
    <mergeCell ref="A26:A28"/>
    <mergeCell ref="B26:B28"/>
    <mergeCell ref="C26:C28"/>
    <mergeCell ref="D26:D28"/>
    <mergeCell ref="E26:E28"/>
    <mergeCell ref="F26:F28"/>
    <mergeCell ref="X21:X23"/>
    <mergeCell ref="Y21:Y23"/>
    <mergeCell ref="AC21:AC23"/>
    <mergeCell ref="U24:U25"/>
    <mergeCell ref="V24:V25"/>
    <mergeCell ref="W24:W25"/>
    <mergeCell ref="X24:X25"/>
    <mergeCell ref="Y24:Y25"/>
    <mergeCell ref="AC24:AC25"/>
    <mergeCell ref="U21:U23"/>
    <mergeCell ref="V21:V23"/>
    <mergeCell ref="W21:W23"/>
    <mergeCell ref="J21:J23"/>
    <mergeCell ref="K21:K23"/>
    <mergeCell ref="L21:L23"/>
    <mergeCell ref="M21:M23"/>
    <mergeCell ref="N21:N23"/>
    <mergeCell ref="O21:O23"/>
    <mergeCell ref="A24:A25"/>
    <mergeCell ref="B24:B25"/>
    <mergeCell ref="C24:C25"/>
    <mergeCell ref="D24:D25"/>
    <mergeCell ref="E24:E25"/>
    <mergeCell ref="F24:F25"/>
    <mergeCell ref="P21:P23"/>
    <mergeCell ref="Q21:Q23"/>
    <mergeCell ref="T21:T23"/>
    <mergeCell ref="G24:G25"/>
    <mergeCell ref="H24:H25"/>
    <mergeCell ref="I24:I25"/>
    <mergeCell ref="J24:J25"/>
    <mergeCell ref="K24:K25"/>
    <mergeCell ref="L24:L25"/>
    <mergeCell ref="M24:M25"/>
    <mergeCell ref="N24:N25"/>
    <mergeCell ref="O24:O25"/>
    <mergeCell ref="P24:P25"/>
    <mergeCell ref="Q24:Q25"/>
    <mergeCell ref="T24:T25"/>
    <mergeCell ref="U18:U20"/>
    <mergeCell ref="V18:V20"/>
    <mergeCell ref="W18:W20"/>
    <mergeCell ref="X18:X20"/>
    <mergeCell ref="Y18:Y20"/>
    <mergeCell ref="AC18:AC20"/>
    <mergeCell ref="M18:M20"/>
    <mergeCell ref="N18:N20"/>
    <mergeCell ref="O18:O20"/>
    <mergeCell ref="P18:P20"/>
    <mergeCell ref="Q18:Q20"/>
    <mergeCell ref="T18:T20"/>
    <mergeCell ref="A21:A23"/>
    <mergeCell ref="B21:B23"/>
    <mergeCell ref="C21:C23"/>
    <mergeCell ref="D21:D23"/>
    <mergeCell ref="E21:E23"/>
    <mergeCell ref="F21:F23"/>
    <mergeCell ref="G21:G23"/>
    <mergeCell ref="H21:H23"/>
    <mergeCell ref="I21:I23"/>
    <mergeCell ref="I18:I20"/>
    <mergeCell ref="J18:J20"/>
    <mergeCell ref="K18:K20"/>
    <mergeCell ref="L18:L20"/>
    <mergeCell ref="A18:A20"/>
    <mergeCell ref="B18:B20"/>
    <mergeCell ref="C18:C20"/>
    <mergeCell ref="D18:D20"/>
    <mergeCell ref="E18:E20"/>
    <mergeCell ref="F18:F20"/>
    <mergeCell ref="G18:G20"/>
    <mergeCell ref="H18:H20"/>
    <mergeCell ref="Y12:Y14"/>
    <mergeCell ref="Z12:Z14"/>
    <mergeCell ref="AA12:AA14"/>
    <mergeCell ref="AB12:AB14"/>
    <mergeCell ref="AC12:AC14"/>
    <mergeCell ref="S12:S14"/>
    <mergeCell ref="T12:T14"/>
    <mergeCell ref="U12:U14"/>
    <mergeCell ref="V12:V14"/>
    <mergeCell ref="W12:W14"/>
    <mergeCell ref="X12:X14"/>
    <mergeCell ref="N12:N14"/>
    <mergeCell ref="O12:O14"/>
    <mergeCell ref="P12:P14"/>
    <mergeCell ref="Q12:Q14"/>
    <mergeCell ref="R12:R14"/>
    <mergeCell ref="G12:G14"/>
    <mergeCell ref="H12:H14"/>
    <mergeCell ref="I12:I14"/>
    <mergeCell ref="J12:J14"/>
    <mergeCell ref="K12:K14"/>
    <mergeCell ref="L12:L14"/>
    <mergeCell ref="A12:A14"/>
    <mergeCell ref="B12:B14"/>
    <mergeCell ref="C12:C14"/>
    <mergeCell ref="D12:D14"/>
    <mergeCell ref="E12:E14"/>
    <mergeCell ref="F12:F14"/>
    <mergeCell ref="AC10:AC11"/>
    <mergeCell ref="L11:M11"/>
    <mergeCell ref="N11:O11"/>
    <mergeCell ref="Q11:R11"/>
    <mergeCell ref="T11:U11"/>
    <mergeCell ref="V11:W11"/>
    <mergeCell ref="T10:W10"/>
    <mergeCell ref="X10:X11"/>
    <mergeCell ref="Y10:Y11"/>
    <mergeCell ref="Z10:Z11"/>
    <mergeCell ref="AA10:AA11"/>
    <mergeCell ref="AB10:AB11"/>
    <mergeCell ref="A9:A11"/>
    <mergeCell ref="B9:G9"/>
    <mergeCell ref="H9:K10"/>
    <mergeCell ref="L9:P9"/>
    <mergeCell ref="Q9:Y9"/>
    <mergeCell ref="M12:M14"/>
    <mergeCell ref="A1:C4"/>
    <mergeCell ref="D1:AA2"/>
    <mergeCell ref="AB1:AC1"/>
    <mergeCell ref="AB2:AC2"/>
    <mergeCell ref="D3:AA4"/>
    <mergeCell ref="AB3:AC3"/>
    <mergeCell ref="AB4:AC4"/>
    <mergeCell ref="Z9:AC9"/>
    <mergeCell ref="B10:G10"/>
    <mergeCell ref="L10:O10"/>
    <mergeCell ref="P10:P11"/>
    <mergeCell ref="Q10:S10"/>
    <mergeCell ref="A5:H5"/>
    <mergeCell ref="I5:S5"/>
    <mergeCell ref="T5:AC5"/>
    <mergeCell ref="A6:H6"/>
    <mergeCell ref="I6:S6"/>
    <mergeCell ref="T6:AC6"/>
    <mergeCell ref="T15:T17"/>
    <mergeCell ref="U15:U17"/>
    <mergeCell ref="V15:V17"/>
    <mergeCell ref="W15:W17"/>
    <mergeCell ref="X15:X17"/>
    <mergeCell ref="Y15:Y17"/>
    <mergeCell ref="AC15:AC17"/>
    <mergeCell ref="A15:A17"/>
    <mergeCell ref="B15:B17"/>
    <mergeCell ref="C15:C17"/>
    <mergeCell ref="D15:D17"/>
    <mergeCell ref="E15:E17"/>
    <mergeCell ref="F15:F17"/>
    <mergeCell ref="G15:G17"/>
    <mergeCell ref="H15:H17"/>
    <mergeCell ref="I15:I17"/>
    <mergeCell ref="J15:J17"/>
    <mergeCell ref="K15:K17"/>
    <mergeCell ref="L15:L17"/>
    <mergeCell ref="M15:M17"/>
    <mergeCell ref="N15:N17"/>
    <mergeCell ref="O15:O17"/>
    <mergeCell ref="P15:P17"/>
    <mergeCell ref="Q15:Q17"/>
  </mergeCells>
  <pageMargins left="0.70866141732283472" right="0.70866141732283472" top="0.74803149606299213" bottom="0.74803149606299213" header="0.31496062992125984" footer="0.31496062992125984"/>
  <pageSetup paperSize="5" scale="2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22572-9954-4857-BC12-5702115D59F1}">
  <dimension ref="B1:H10"/>
  <sheetViews>
    <sheetView workbookViewId="0">
      <selection activeCell="E14" sqref="E14"/>
    </sheetView>
  </sheetViews>
  <sheetFormatPr baseColWidth="10" defaultRowHeight="15"/>
  <cols>
    <col min="1" max="1" width="3.7109375" customWidth="1"/>
    <col min="2" max="2" width="44.7109375" customWidth="1"/>
    <col min="3" max="3" width="10.7109375" customWidth="1"/>
    <col min="4" max="4" width="56.7109375" customWidth="1"/>
    <col min="5" max="5" width="36.28515625" customWidth="1"/>
    <col min="6" max="6" width="35.7109375" customWidth="1"/>
    <col min="7" max="7" width="15.42578125" customWidth="1"/>
    <col min="8" max="8" width="15.85546875" customWidth="1"/>
  </cols>
  <sheetData>
    <row r="1" spans="2:8" ht="14.45" customHeight="1">
      <c r="B1" s="135"/>
      <c r="C1" s="138" t="s">
        <v>70</v>
      </c>
      <c r="D1" s="138"/>
      <c r="E1" s="138"/>
      <c r="F1" s="138"/>
      <c r="G1" s="129" t="s">
        <v>71</v>
      </c>
      <c r="H1" s="130"/>
    </row>
    <row r="2" spans="2:8" ht="15.75" customHeight="1" thickBot="1">
      <c r="B2" s="136"/>
      <c r="C2" s="139"/>
      <c r="D2" s="139"/>
      <c r="E2" s="139"/>
      <c r="F2" s="139"/>
      <c r="G2" s="131"/>
      <c r="H2" s="132"/>
    </row>
    <row r="3" spans="2:8" ht="15" customHeight="1">
      <c r="B3" s="136"/>
      <c r="C3" s="140" t="s">
        <v>256</v>
      </c>
      <c r="D3" s="140"/>
      <c r="E3" s="140"/>
      <c r="F3" s="140"/>
      <c r="G3" s="131"/>
      <c r="H3" s="132"/>
    </row>
    <row r="4" spans="2:8" ht="15.75" customHeight="1" thickBot="1">
      <c r="B4" s="137"/>
      <c r="C4" s="139"/>
      <c r="D4" s="139"/>
      <c r="E4" s="139"/>
      <c r="F4" s="139"/>
      <c r="G4" s="133"/>
      <c r="H4" s="134"/>
    </row>
    <row r="5" spans="2:8">
      <c r="B5" s="9"/>
      <c r="C5" s="10"/>
      <c r="D5" s="10"/>
      <c r="E5" s="10"/>
      <c r="F5" s="10"/>
      <c r="G5" s="10"/>
      <c r="H5" s="10"/>
    </row>
    <row r="6" spans="2:8" ht="15.75" thickBot="1">
      <c r="B6" s="11"/>
      <c r="C6" s="8"/>
      <c r="D6" s="8"/>
      <c r="E6" s="8"/>
      <c r="F6" s="8"/>
      <c r="G6" s="8"/>
      <c r="H6" s="8"/>
    </row>
    <row r="7" spans="2:8">
      <c r="B7" s="119" t="s">
        <v>16</v>
      </c>
      <c r="C7" s="120"/>
      <c r="D7" s="120"/>
      <c r="E7" s="120"/>
      <c r="F7" s="120"/>
      <c r="G7" s="120"/>
      <c r="H7" s="121"/>
    </row>
    <row r="8" spans="2:8" ht="37.5" customHeight="1" thickBot="1">
      <c r="B8" s="45" t="s">
        <v>0</v>
      </c>
      <c r="C8" s="46" t="s">
        <v>22</v>
      </c>
      <c r="D8" s="46" t="s">
        <v>1</v>
      </c>
      <c r="E8" s="47" t="s">
        <v>23</v>
      </c>
      <c r="F8" s="48" t="s">
        <v>2</v>
      </c>
      <c r="G8" s="49" t="s">
        <v>3</v>
      </c>
      <c r="H8" s="50" t="s">
        <v>4</v>
      </c>
    </row>
    <row r="9" spans="2:8" ht="48" customHeight="1">
      <c r="B9" s="204" t="s">
        <v>214</v>
      </c>
      <c r="C9" s="34" t="s">
        <v>210</v>
      </c>
      <c r="D9" s="16" t="s">
        <v>212</v>
      </c>
      <c r="E9" s="34" t="s">
        <v>272</v>
      </c>
      <c r="F9" s="92" t="s">
        <v>215</v>
      </c>
      <c r="G9" s="51">
        <v>45323</v>
      </c>
      <c r="H9" s="96">
        <v>45412</v>
      </c>
    </row>
    <row r="10" spans="2:8" ht="55.5" customHeight="1" thickBot="1">
      <c r="B10" s="205"/>
      <c r="C10" s="19" t="s">
        <v>211</v>
      </c>
      <c r="D10" s="20" t="s">
        <v>213</v>
      </c>
      <c r="E10" s="19" t="s">
        <v>273</v>
      </c>
      <c r="F10" s="99" t="s">
        <v>215</v>
      </c>
      <c r="G10" s="52">
        <v>45293</v>
      </c>
      <c r="H10" s="97">
        <v>45657</v>
      </c>
    </row>
  </sheetData>
  <mergeCells count="6">
    <mergeCell ref="B9:B10"/>
    <mergeCell ref="B1:B4"/>
    <mergeCell ref="C1:F2"/>
    <mergeCell ref="G1:H4"/>
    <mergeCell ref="C3:F4"/>
    <mergeCell ref="B7:H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22365-0A48-4B6E-8E4C-41FC3ACE9CDB}">
  <dimension ref="A1:R16"/>
  <sheetViews>
    <sheetView workbookViewId="0">
      <selection activeCell="J16" sqref="J16:K16"/>
    </sheetView>
  </sheetViews>
  <sheetFormatPr baseColWidth="10" defaultRowHeight="15"/>
  <cols>
    <col min="1" max="1" width="16.85546875" customWidth="1"/>
    <col min="2" max="2" width="8.85546875" customWidth="1"/>
    <col min="3" max="3" width="1.140625" customWidth="1"/>
    <col min="4" max="4" width="25.140625" customWidth="1"/>
    <col min="5" max="5" width="10.85546875" customWidth="1"/>
    <col min="6" max="6" width="27.42578125" customWidth="1"/>
    <col min="7" max="7" width="16.85546875" customWidth="1"/>
    <col min="8" max="8" width="8.85546875" customWidth="1"/>
    <col min="9" max="9" width="11.85546875" customWidth="1"/>
    <col min="10" max="10" width="4" customWidth="1"/>
    <col min="11" max="11" width="11.85546875" customWidth="1"/>
    <col min="12" max="12" width="5" customWidth="1"/>
    <col min="13" max="13" width="11.7109375" customWidth="1"/>
    <col min="14" max="14" width="12.28515625" customWidth="1"/>
    <col min="15" max="15" width="9" customWidth="1"/>
    <col min="16" max="16" width="16" customWidth="1"/>
    <col min="17" max="18" width="17" customWidth="1"/>
    <col min="19" max="256" width="9.140625" customWidth="1"/>
    <col min="257" max="257" width="16.85546875" customWidth="1"/>
    <col min="258" max="258" width="8.85546875" customWidth="1"/>
    <col min="259" max="259" width="1.140625" customWidth="1"/>
    <col min="260" max="260" width="25.140625" customWidth="1"/>
    <col min="261" max="261" width="10.85546875" customWidth="1"/>
    <col min="262" max="262" width="27.42578125" customWidth="1"/>
    <col min="263" max="263" width="16.85546875" customWidth="1"/>
    <col min="264" max="264" width="8.85546875" customWidth="1"/>
    <col min="265" max="265" width="11.85546875" customWidth="1"/>
    <col min="266" max="266" width="4" customWidth="1"/>
    <col min="267" max="267" width="11.85546875" customWidth="1"/>
    <col min="268" max="268" width="5" customWidth="1"/>
    <col min="269" max="269" width="11.7109375" customWidth="1"/>
    <col min="270" max="270" width="12.28515625" customWidth="1"/>
    <col min="271" max="271" width="9" customWidth="1"/>
    <col min="272" max="272" width="16" customWidth="1"/>
    <col min="273" max="274" width="17" customWidth="1"/>
    <col min="275" max="512" width="9.140625" customWidth="1"/>
    <col min="513" max="513" width="16.85546875" customWidth="1"/>
    <col min="514" max="514" width="8.85546875" customWidth="1"/>
    <col min="515" max="515" width="1.140625" customWidth="1"/>
    <col min="516" max="516" width="25.140625" customWidth="1"/>
    <col min="517" max="517" width="10.85546875" customWidth="1"/>
    <col min="518" max="518" width="27.42578125" customWidth="1"/>
    <col min="519" max="519" width="16.85546875" customWidth="1"/>
    <col min="520" max="520" width="8.85546875" customWidth="1"/>
    <col min="521" max="521" width="11.85546875" customWidth="1"/>
    <col min="522" max="522" width="4" customWidth="1"/>
    <col min="523" max="523" width="11.85546875" customWidth="1"/>
    <col min="524" max="524" width="5" customWidth="1"/>
    <col min="525" max="525" width="11.7109375" customWidth="1"/>
    <col min="526" max="526" width="12.28515625" customWidth="1"/>
    <col min="527" max="527" width="9" customWidth="1"/>
    <col min="528" max="528" width="16" customWidth="1"/>
    <col min="529" max="530" width="17" customWidth="1"/>
    <col min="531" max="768" width="9.140625" customWidth="1"/>
    <col min="769" max="769" width="16.85546875" customWidth="1"/>
    <col min="770" max="770" width="8.85546875" customWidth="1"/>
    <col min="771" max="771" width="1.140625" customWidth="1"/>
    <col min="772" max="772" width="25.140625" customWidth="1"/>
    <col min="773" max="773" width="10.85546875" customWidth="1"/>
    <col min="774" max="774" width="27.42578125" customWidth="1"/>
    <col min="775" max="775" width="16.85546875" customWidth="1"/>
    <col min="776" max="776" width="8.85546875" customWidth="1"/>
    <col min="777" max="777" width="11.85546875" customWidth="1"/>
    <col min="778" max="778" width="4" customWidth="1"/>
    <col min="779" max="779" width="11.85546875" customWidth="1"/>
    <col min="780" max="780" width="5" customWidth="1"/>
    <col min="781" max="781" width="11.7109375" customWidth="1"/>
    <col min="782" max="782" width="12.28515625" customWidth="1"/>
    <col min="783" max="783" width="9" customWidth="1"/>
    <col min="784" max="784" width="16" customWidth="1"/>
    <col min="785" max="786" width="17" customWidth="1"/>
    <col min="787" max="1024" width="9.140625" customWidth="1"/>
    <col min="1025" max="1025" width="16.85546875" customWidth="1"/>
    <col min="1026" max="1026" width="8.85546875" customWidth="1"/>
    <col min="1027" max="1027" width="1.140625" customWidth="1"/>
    <col min="1028" max="1028" width="25.140625" customWidth="1"/>
    <col min="1029" max="1029" width="10.85546875" customWidth="1"/>
    <col min="1030" max="1030" width="27.42578125" customWidth="1"/>
    <col min="1031" max="1031" width="16.85546875" customWidth="1"/>
    <col min="1032" max="1032" width="8.85546875" customWidth="1"/>
    <col min="1033" max="1033" width="11.85546875" customWidth="1"/>
    <col min="1034" max="1034" width="4" customWidth="1"/>
    <col min="1035" max="1035" width="11.85546875" customWidth="1"/>
    <col min="1036" max="1036" width="5" customWidth="1"/>
    <col min="1037" max="1037" width="11.7109375" customWidth="1"/>
    <col min="1038" max="1038" width="12.28515625" customWidth="1"/>
    <col min="1039" max="1039" width="9" customWidth="1"/>
    <col min="1040" max="1040" width="16" customWidth="1"/>
    <col min="1041" max="1042" width="17" customWidth="1"/>
    <col min="1043" max="1280" width="9.140625" customWidth="1"/>
    <col min="1281" max="1281" width="16.85546875" customWidth="1"/>
    <col min="1282" max="1282" width="8.85546875" customWidth="1"/>
    <col min="1283" max="1283" width="1.140625" customWidth="1"/>
    <col min="1284" max="1284" width="25.140625" customWidth="1"/>
    <col min="1285" max="1285" width="10.85546875" customWidth="1"/>
    <col min="1286" max="1286" width="27.42578125" customWidth="1"/>
    <col min="1287" max="1287" width="16.85546875" customWidth="1"/>
    <col min="1288" max="1288" width="8.85546875" customWidth="1"/>
    <col min="1289" max="1289" width="11.85546875" customWidth="1"/>
    <col min="1290" max="1290" width="4" customWidth="1"/>
    <col min="1291" max="1291" width="11.85546875" customWidth="1"/>
    <col min="1292" max="1292" width="5" customWidth="1"/>
    <col min="1293" max="1293" width="11.7109375" customWidth="1"/>
    <col min="1294" max="1294" width="12.28515625" customWidth="1"/>
    <col min="1295" max="1295" width="9" customWidth="1"/>
    <col min="1296" max="1296" width="16" customWidth="1"/>
    <col min="1297" max="1298" width="17" customWidth="1"/>
    <col min="1299" max="1536" width="9.140625" customWidth="1"/>
    <col min="1537" max="1537" width="16.85546875" customWidth="1"/>
    <col min="1538" max="1538" width="8.85546875" customWidth="1"/>
    <col min="1539" max="1539" width="1.140625" customWidth="1"/>
    <col min="1540" max="1540" width="25.140625" customWidth="1"/>
    <col min="1541" max="1541" width="10.85546875" customWidth="1"/>
    <col min="1542" max="1542" width="27.42578125" customWidth="1"/>
    <col min="1543" max="1543" width="16.85546875" customWidth="1"/>
    <col min="1544" max="1544" width="8.85546875" customWidth="1"/>
    <col min="1545" max="1545" width="11.85546875" customWidth="1"/>
    <col min="1546" max="1546" width="4" customWidth="1"/>
    <col min="1547" max="1547" width="11.85546875" customWidth="1"/>
    <col min="1548" max="1548" width="5" customWidth="1"/>
    <col min="1549" max="1549" width="11.7109375" customWidth="1"/>
    <col min="1550" max="1550" width="12.28515625" customWidth="1"/>
    <col min="1551" max="1551" width="9" customWidth="1"/>
    <col min="1552" max="1552" width="16" customWidth="1"/>
    <col min="1553" max="1554" width="17" customWidth="1"/>
    <col min="1555" max="1792" width="9.140625" customWidth="1"/>
    <col min="1793" max="1793" width="16.85546875" customWidth="1"/>
    <col min="1794" max="1794" width="8.85546875" customWidth="1"/>
    <col min="1795" max="1795" width="1.140625" customWidth="1"/>
    <col min="1796" max="1796" width="25.140625" customWidth="1"/>
    <col min="1797" max="1797" width="10.85546875" customWidth="1"/>
    <col min="1798" max="1798" width="27.42578125" customWidth="1"/>
    <col min="1799" max="1799" width="16.85546875" customWidth="1"/>
    <col min="1800" max="1800" width="8.85546875" customWidth="1"/>
    <col min="1801" max="1801" width="11.85546875" customWidth="1"/>
    <col min="1802" max="1802" width="4" customWidth="1"/>
    <col min="1803" max="1803" width="11.85546875" customWidth="1"/>
    <col min="1804" max="1804" width="5" customWidth="1"/>
    <col min="1805" max="1805" width="11.7109375" customWidth="1"/>
    <col min="1806" max="1806" width="12.28515625" customWidth="1"/>
    <col min="1807" max="1807" width="9" customWidth="1"/>
    <col min="1808" max="1808" width="16" customWidth="1"/>
    <col min="1809" max="1810" width="17" customWidth="1"/>
    <col min="1811" max="2048" width="9.140625" customWidth="1"/>
    <col min="2049" max="2049" width="16.85546875" customWidth="1"/>
    <col min="2050" max="2050" width="8.85546875" customWidth="1"/>
    <col min="2051" max="2051" width="1.140625" customWidth="1"/>
    <col min="2052" max="2052" width="25.140625" customWidth="1"/>
    <col min="2053" max="2053" width="10.85546875" customWidth="1"/>
    <col min="2054" max="2054" width="27.42578125" customWidth="1"/>
    <col min="2055" max="2055" width="16.85546875" customWidth="1"/>
    <col min="2056" max="2056" width="8.85546875" customWidth="1"/>
    <col min="2057" max="2057" width="11.85546875" customWidth="1"/>
    <col min="2058" max="2058" width="4" customWidth="1"/>
    <col min="2059" max="2059" width="11.85546875" customWidth="1"/>
    <col min="2060" max="2060" width="5" customWidth="1"/>
    <col min="2061" max="2061" width="11.7109375" customWidth="1"/>
    <col min="2062" max="2062" width="12.28515625" customWidth="1"/>
    <col min="2063" max="2063" width="9" customWidth="1"/>
    <col min="2064" max="2064" width="16" customWidth="1"/>
    <col min="2065" max="2066" width="17" customWidth="1"/>
    <col min="2067" max="2304" width="9.140625" customWidth="1"/>
    <col min="2305" max="2305" width="16.85546875" customWidth="1"/>
    <col min="2306" max="2306" width="8.85546875" customWidth="1"/>
    <col min="2307" max="2307" width="1.140625" customWidth="1"/>
    <col min="2308" max="2308" width="25.140625" customWidth="1"/>
    <col min="2309" max="2309" width="10.85546875" customWidth="1"/>
    <col min="2310" max="2310" width="27.42578125" customWidth="1"/>
    <col min="2311" max="2311" width="16.85546875" customWidth="1"/>
    <col min="2312" max="2312" width="8.85546875" customWidth="1"/>
    <col min="2313" max="2313" width="11.85546875" customWidth="1"/>
    <col min="2314" max="2314" width="4" customWidth="1"/>
    <col min="2315" max="2315" width="11.85546875" customWidth="1"/>
    <col min="2316" max="2316" width="5" customWidth="1"/>
    <col min="2317" max="2317" width="11.7109375" customWidth="1"/>
    <col min="2318" max="2318" width="12.28515625" customWidth="1"/>
    <col min="2319" max="2319" width="9" customWidth="1"/>
    <col min="2320" max="2320" width="16" customWidth="1"/>
    <col min="2321" max="2322" width="17" customWidth="1"/>
    <col min="2323" max="2560" width="9.140625" customWidth="1"/>
    <col min="2561" max="2561" width="16.85546875" customWidth="1"/>
    <col min="2562" max="2562" width="8.85546875" customWidth="1"/>
    <col min="2563" max="2563" width="1.140625" customWidth="1"/>
    <col min="2564" max="2564" width="25.140625" customWidth="1"/>
    <col min="2565" max="2565" width="10.85546875" customWidth="1"/>
    <col min="2566" max="2566" width="27.42578125" customWidth="1"/>
    <col min="2567" max="2567" width="16.85546875" customWidth="1"/>
    <col min="2568" max="2568" width="8.85546875" customWidth="1"/>
    <col min="2569" max="2569" width="11.85546875" customWidth="1"/>
    <col min="2570" max="2570" width="4" customWidth="1"/>
    <col min="2571" max="2571" width="11.85546875" customWidth="1"/>
    <col min="2572" max="2572" width="5" customWidth="1"/>
    <col min="2573" max="2573" width="11.7109375" customWidth="1"/>
    <col min="2574" max="2574" width="12.28515625" customWidth="1"/>
    <col min="2575" max="2575" width="9" customWidth="1"/>
    <col min="2576" max="2576" width="16" customWidth="1"/>
    <col min="2577" max="2578" width="17" customWidth="1"/>
    <col min="2579" max="2816" width="9.140625" customWidth="1"/>
    <col min="2817" max="2817" width="16.85546875" customWidth="1"/>
    <col min="2818" max="2818" width="8.85546875" customWidth="1"/>
    <col min="2819" max="2819" width="1.140625" customWidth="1"/>
    <col min="2820" max="2820" width="25.140625" customWidth="1"/>
    <col min="2821" max="2821" width="10.85546875" customWidth="1"/>
    <col min="2822" max="2822" width="27.42578125" customWidth="1"/>
    <col min="2823" max="2823" width="16.85546875" customWidth="1"/>
    <col min="2824" max="2824" width="8.85546875" customWidth="1"/>
    <col min="2825" max="2825" width="11.85546875" customWidth="1"/>
    <col min="2826" max="2826" width="4" customWidth="1"/>
    <col min="2827" max="2827" width="11.85546875" customWidth="1"/>
    <col min="2828" max="2828" width="5" customWidth="1"/>
    <col min="2829" max="2829" width="11.7109375" customWidth="1"/>
    <col min="2830" max="2830" width="12.28515625" customWidth="1"/>
    <col min="2831" max="2831" width="9" customWidth="1"/>
    <col min="2832" max="2832" width="16" customWidth="1"/>
    <col min="2833" max="2834" width="17" customWidth="1"/>
    <col min="2835" max="3072" width="9.140625" customWidth="1"/>
    <col min="3073" max="3073" width="16.85546875" customWidth="1"/>
    <col min="3074" max="3074" width="8.85546875" customWidth="1"/>
    <col min="3075" max="3075" width="1.140625" customWidth="1"/>
    <col min="3076" max="3076" width="25.140625" customWidth="1"/>
    <col min="3077" max="3077" width="10.85546875" customWidth="1"/>
    <col min="3078" max="3078" width="27.42578125" customWidth="1"/>
    <col min="3079" max="3079" width="16.85546875" customWidth="1"/>
    <col min="3080" max="3080" width="8.85546875" customWidth="1"/>
    <col min="3081" max="3081" width="11.85546875" customWidth="1"/>
    <col min="3082" max="3082" width="4" customWidth="1"/>
    <col min="3083" max="3083" width="11.85546875" customWidth="1"/>
    <col min="3084" max="3084" width="5" customWidth="1"/>
    <col min="3085" max="3085" width="11.7109375" customWidth="1"/>
    <col min="3086" max="3086" width="12.28515625" customWidth="1"/>
    <col min="3087" max="3087" width="9" customWidth="1"/>
    <col min="3088" max="3088" width="16" customWidth="1"/>
    <col min="3089" max="3090" width="17" customWidth="1"/>
    <col min="3091" max="3328" width="9.140625" customWidth="1"/>
    <col min="3329" max="3329" width="16.85546875" customWidth="1"/>
    <col min="3330" max="3330" width="8.85546875" customWidth="1"/>
    <col min="3331" max="3331" width="1.140625" customWidth="1"/>
    <col min="3332" max="3332" width="25.140625" customWidth="1"/>
    <col min="3333" max="3333" width="10.85546875" customWidth="1"/>
    <col min="3334" max="3334" width="27.42578125" customWidth="1"/>
    <col min="3335" max="3335" width="16.85546875" customWidth="1"/>
    <col min="3336" max="3336" width="8.85546875" customWidth="1"/>
    <col min="3337" max="3337" width="11.85546875" customWidth="1"/>
    <col min="3338" max="3338" width="4" customWidth="1"/>
    <col min="3339" max="3339" width="11.85546875" customWidth="1"/>
    <col min="3340" max="3340" width="5" customWidth="1"/>
    <col min="3341" max="3341" width="11.7109375" customWidth="1"/>
    <col min="3342" max="3342" width="12.28515625" customWidth="1"/>
    <col min="3343" max="3343" width="9" customWidth="1"/>
    <col min="3344" max="3344" width="16" customWidth="1"/>
    <col min="3345" max="3346" width="17" customWidth="1"/>
    <col min="3347" max="3584" width="9.140625" customWidth="1"/>
    <col min="3585" max="3585" width="16.85546875" customWidth="1"/>
    <col min="3586" max="3586" width="8.85546875" customWidth="1"/>
    <col min="3587" max="3587" width="1.140625" customWidth="1"/>
    <col min="3588" max="3588" width="25.140625" customWidth="1"/>
    <col min="3589" max="3589" width="10.85546875" customWidth="1"/>
    <col min="3590" max="3590" width="27.42578125" customWidth="1"/>
    <col min="3591" max="3591" width="16.85546875" customWidth="1"/>
    <col min="3592" max="3592" width="8.85546875" customWidth="1"/>
    <col min="3593" max="3593" width="11.85546875" customWidth="1"/>
    <col min="3594" max="3594" width="4" customWidth="1"/>
    <col min="3595" max="3595" width="11.85546875" customWidth="1"/>
    <col min="3596" max="3596" width="5" customWidth="1"/>
    <col min="3597" max="3597" width="11.7109375" customWidth="1"/>
    <col min="3598" max="3598" width="12.28515625" customWidth="1"/>
    <col min="3599" max="3599" width="9" customWidth="1"/>
    <col min="3600" max="3600" width="16" customWidth="1"/>
    <col min="3601" max="3602" width="17" customWidth="1"/>
    <col min="3603" max="3840" width="9.140625" customWidth="1"/>
    <col min="3841" max="3841" width="16.85546875" customWidth="1"/>
    <col min="3842" max="3842" width="8.85546875" customWidth="1"/>
    <col min="3843" max="3843" width="1.140625" customWidth="1"/>
    <col min="3844" max="3844" width="25.140625" customWidth="1"/>
    <col min="3845" max="3845" width="10.85546875" customWidth="1"/>
    <col min="3846" max="3846" width="27.42578125" customWidth="1"/>
    <col min="3847" max="3847" width="16.85546875" customWidth="1"/>
    <col min="3848" max="3848" width="8.85546875" customWidth="1"/>
    <col min="3849" max="3849" width="11.85546875" customWidth="1"/>
    <col min="3850" max="3850" width="4" customWidth="1"/>
    <col min="3851" max="3851" width="11.85546875" customWidth="1"/>
    <col min="3852" max="3852" width="5" customWidth="1"/>
    <col min="3853" max="3853" width="11.7109375" customWidth="1"/>
    <col min="3854" max="3854" width="12.28515625" customWidth="1"/>
    <col min="3855" max="3855" width="9" customWidth="1"/>
    <col min="3856" max="3856" width="16" customWidth="1"/>
    <col min="3857" max="3858" width="17" customWidth="1"/>
    <col min="3859" max="4096" width="9.140625" customWidth="1"/>
    <col min="4097" max="4097" width="16.85546875" customWidth="1"/>
    <col min="4098" max="4098" width="8.85546875" customWidth="1"/>
    <col min="4099" max="4099" width="1.140625" customWidth="1"/>
    <col min="4100" max="4100" width="25.140625" customWidth="1"/>
    <col min="4101" max="4101" width="10.85546875" customWidth="1"/>
    <col min="4102" max="4102" width="27.42578125" customWidth="1"/>
    <col min="4103" max="4103" width="16.85546875" customWidth="1"/>
    <col min="4104" max="4104" width="8.85546875" customWidth="1"/>
    <col min="4105" max="4105" width="11.85546875" customWidth="1"/>
    <col min="4106" max="4106" width="4" customWidth="1"/>
    <col min="4107" max="4107" width="11.85546875" customWidth="1"/>
    <col min="4108" max="4108" width="5" customWidth="1"/>
    <col min="4109" max="4109" width="11.7109375" customWidth="1"/>
    <col min="4110" max="4110" width="12.28515625" customWidth="1"/>
    <col min="4111" max="4111" width="9" customWidth="1"/>
    <col min="4112" max="4112" width="16" customWidth="1"/>
    <col min="4113" max="4114" width="17" customWidth="1"/>
    <col min="4115" max="4352" width="9.140625" customWidth="1"/>
    <col min="4353" max="4353" width="16.85546875" customWidth="1"/>
    <col min="4354" max="4354" width="8.85546875" customWidth="1"/>
    <col min="4355" max="4355" width="1.140625" customWidth="1"/>
    <col min="4356" max="4356" width="25.140625" customWidth="1"/>
    <col min="4357" max="4357" width="10.85546875" customWidth="1"/>
    <col min="4358" max="4358" width="27.42578125" customWidth="1"/>
    <col min="4359" max="4359" width="16.85546875" customWidth="1"/>
    <col min="4360" max="4360" width="8.85546875" customWidth="1"/>
    <col min="4361" max="4361" width="11.85546875" customWidth="1"/>
    <col min="4362" max="4362" width="4" customWidth="1"/>
    <col min="4363" max="4363" width="11.85546875" customWidth="1"/>
    <col min="4364" max="4364" width="5" customWidth="1"/>
    <col min="4365" max="4365" width="11.7109375" customWidth="1"/>
    <col min="4366" max="4366" width="12.28515625" customWidth="1"/>
    <col min="4367" max="4367" width="9" customWidth="1"/>
    <col min="4368" max="4368" width="16" customWidth="1"/>
    <col min="4369" max="4370" width="17" customWidth="1"/>
    <col min="4371" max="4608" width="9.140625" customWidth="1"/>
    <col min="4609" max="4609" width="16.85546875" customWidth="1"/>
    <col min="4610" max="4610" width="8.85546875" customWidth="1"/>
    <col min="4611" max="4611" width="1.140625" customWidth="1"/>
    <col min="4612" max="4612" width="25.140625" customWidth="1"/>
    <col min="4613" max="4613" width="10.85546875" customWidth="1"/>
    <col min="4614" max="4614" width="27.42578125" customWidth="1"/>
    <col min="4615" max="4615" width="16.85546875" customWidth="1"/>
    <col min="4616" max="4616" width="8.85546875" customWidth="1"/>
    <col min="4617" max="4617" width="11.85546875" customWidth="1"/>
    <col min="4618" max="4618" width="4" customWidth="1"/>
    <col min="4619" max="4619" width="11.85546875" customWidth="1"/>
    <col min="4620" max="4620" width="5" customWidth="1"/>
    <col min="4621" max="4621" width="11.7109375" customWidth="1"/>
    <col min="4622" max="4622" width="12.28515625" customWidth="1"/>
    <col min="4623" max="4623" width="9" customWidth="1"/>
    <col min="4624" max="4624" width="16" customWidth="1"/>
    <col min="4625" max="4626" width="17" customWidth="1"/>
    <col min="4627" max="4864" width="9.140625" customWidth="1"/>
    <col min="4865" max="4865" width="16.85546875" customWidth="1"/>
    <col min="4866" max="4866" width="8.85546875" customWidth="1"/>
    <col min="4867" max="4867" width="1.140625" customWidth="1"/>
    <col min="4868" max="4868" width="25.140625" customWidth="1"/>
    <col min="4869" max="4869" width="10.85546875" customWidth="1"/>
    <col min="4870" max="4870" width="27.42578125" customWidth="1"/>
    <col min="4871" max="4871" width="16.85546875" customWidth="1"/>
    <col min="4872" max="4872" width="8.85546875" customWidth="1"/>
    <col min="4873" max="4873" width="11.85546875" customWidth="1"/>
    <col min="4874" max="4874" width="4" customWidth="1"/>
    <col min="4875" max="4875" width="11.85546875" customWidth="1"/>
    <col min="4876" max="4876" width="5" customWidth="1"/>
    <col min="4877" max="4877" width="11.7109375" customWidth="1"/>
    <col min="4878" max="4878" width="12.28515625" customWidth="1"/>
    <col min="4879" max="4879" width="9" customWidth="1"/>
    <col min="4880" max="4880" width="16" customWidth="1"/>
    <col min="4881" max="4882" width="17" customWidth="1"/>
    <col min="4883" max="5120" width="9.140625" customWidth="1"/>
    <col min="5121" max="5121" width="16.85546875" customWidth="1"/>
    <col min="5122" max="5122" width="8.85546875" customWidth="1"/>
    <col min="5123" max="5123" width="1.140625" customWidth="1"/>
    <col min="5124" max="5124" width="25.140625" customWidth="1"/>
    <col min="5125" max="5125" width="10.85546875" customWidth="1"/>
    <col min="5126" max="5126" width="27.42578125" customWidth="1"/>
    <col min="5127" max="5127" width="16.85546875" customWidth="1"/>
    <col min="5128" max="5128" width="8.85546875" customWidth="1"/>
    <col min="5129" max="5129" width="11.85546875" customWidth="1"/>
    <col min="5130" max="5130" width="4" customWidth="1"/>
    <col min="5131" max="5131" width="11.85546875" customWidth="1"/>
    <col min="5132" max="5132" width="5" customWidth="1"/>
    <col min="5133" max="5133" width="11.7109375" customWidth="1"/>
    <col min="5134" max="5134" width="12.28515625" customWidth="1"/>
    <col min="5135" max="5135" width="9" customWidth="1"/>
    <col min="5136" max="5136" width="16" customWidth="1"/>
    <col min="5137" max="5138" width="17" customWidth="1"/>
    <col min="5139" max="5376" width="9.140625" customWidth="1"/>
    <col min="5377" max="5377" width="16.85546875" customWidth="1"/>
    <col min="5378" max="5378" width="8.85546875" customWidth="1"/>
    <col min="5379" max="5379" width="1.140625" customWidth="1"/>
    <col min="5380" max="5380" width="25.140625" customWidth="1"/>
    <col min="5381" max="5381" width="10.85546875" customWidth="1"/>
    <col min="5382" max="5382" width="27.42578125" customWidth="1"/>
    <col min="5383" max="5383" width="16.85546875" customWidth="1"/>
    <col min="5384" max="5384" width="8.85546875" customWidth="1"/>
    <col min="5385" max="5385" width="11.85546875" customWidth="1"/>
    <col min="5386" max="5386" width="4" customWidth="1"/>
    <col min="5387" max="5387" width="11.85546875" customWidth="1"/>
    <col min="5388" max="5388" width="5" customWidth="1"/>
    <col min="5389" max="5389" width="11.7109375" customWidth="1"/>
    <col min="5390" max="5390" width="12.28515625" customWidth="1"/>
    <col min="5391" max="5391" width="9" customWidth="1"/>
    <col min="5392" max="5392" width="16" customWidth="1"/>
    <col min="5393" max="5394" width="17" customWidth="1"/>
    <col min="5395" max="5632" width="9.140625" customWidth="1"/>
    <col min="5633" max="5633" width="16.85546875" customWidth="1"/>
    <col min="5634" max="5634" width="8.85546875" customWidth="1"/>
    <col min="5635" max="5635" width="1.140625" customWidth="1"/>
    <col min="5636" max="5636" width="25.140625" customWidth="1"/>
    <col min="5637" max="5637" width="10.85546875" customWidth="1"/>
    <col min="5638" max="5638" width="27.42578125" customWidth="1"/>
    <col min="5639" max="5639" width="16.85546875" customWidth="1"/>
    <col min="5640" max="5640" width="8.85546875" customWidth="1"/>
    <col min="5641" max="5641" width="11.85546875" customWidth="1"/>
    <col min="5642" max="5642" width="4" customWidth="1"/>
    <col min="5643" max="5643" width="11.85546875" customWidth="1"/>
    <col min="5644" max="5644" width="5" customWidth="1"/>
    <col min="5645" max="5645" width="11.7109375" customWidth="1"/>
    <col min="5646" max="5646" width="12.28515625" customWidth="1"/>
    <col min="5647" max="5647" width="9" customWidth="1"/>
    <col min="5648" max="5648" width="16" customWidth="1"/>
    <col min="5649" max="5650" width="17" customWidth="1"/>
    <col min="5651" max="5888" width="9.140625" customWidth="1"/>
    <col min="5889" max="5889" width="16.85546875" customWidth="1"/>
    <col min="5890" max="5890" width="8.85546875" customWidth="1"/>
    <col min="5891" max="5891" width="1.140625" customWidth="1"/>
    <col min="5892" max="5892" width="25.140625" customWidth="1"/>
    <col min="5893" max="5893" width="10.85546875" customWidth="1"/>
    <col min="5894" max="5894" width="27.42578125" customWidth="1"/>
    <col min="5895" max="5895" width="16.85546875" customWidth="1"/>
    <col min="5896" max="5896" width="8.85546875" customWidth="1"/>
    <col min="5897" max="5897" width="11.85546875" customWidth="1"/>
    <col min="5898" max="5898" width="4" customWidth="1"/>
    <col min="5899" max="5899" width="11.85546875" customWidth="1"/>
    <col min="5900" max="5900" width="5" customWidth="1"/>
    <col min="5901" max="5901" width="11.7109375" customWidth="1"/>
    <col min="5902" max="5902" width="12.28515625" customWidth="1"/>
    <col min="5903" max="5903" width="9" customWidth="1"/>
    <col min="5904" max="5904" width="16" customWidth="1"/>
    <col min="5905" max="5906" width="17" customWidth="1"/>
    <col min="5907" max="6144" width="9.140625" customWidth="1"/>
    <col min="6145" max="6145" width="16.85546875" customWidth="1"/>
    <col min="6146" max="6146" width="8.85546875" customWidth="1"/>
    <col min="6147" max="6147" width="1.140625" customWidth="1"/>
    <col min="6148" max="6148" width="25.140625" customWidth="1"/>
    <col min="6149" max="6149" width="10.85546875" customWidth="1"/>
    <col min="6150" max="6150" width="27.42578125" customWidth="1"/>
    <col min="6151" max="6151" width="16.85546875" customWidth="1"/>
    <col min="6152" max="6152" width="8.85546875" customWidth="1"/>
    <col min="6153" max="6153" width="11.85546875" customWidth="1"/>
    <col min="6154" max="6154" width="4" customWidth="1"/>
    <col min="6155" max="6155" width="11.85546875" customWidth="1"/>
    <col min="6156" max="6156" width="5" customWidth="1"/>
    <col min="6157" max="6157" width="11.7109375" customWidth="1"/>
    <col min="6158" max="6158" width="12.28515625" customWidth="1"/>
    <col min="6159" max="6159" width="9" customWidth="1"/>
    <col min="6160" max="6160" width="16" customWidth="1"/>
    <col min="6161" max="6162" width="17" customWidth="1"/>
    <col min="6163" max="6400" width="9.140625" customWidth="1"/>
    <col min="6401" max="6401" width="16.85546875" customWidth="1"/>
    <col min="6402" max="6402" width="8.85546875" customWidth="1"/>
    <col min="6403" max="6403" width="1.140625" customWidth="1"/>
    <col min="6404" max="6404" width="25.140625" customWidth="1"/>
    <col min="6405" max="6405" width="10.85546875" customWidth="1"/>
    <col min="6406" max="6406" width="27.42578125" customWidth="1"/>
    <col min="6407" max="6407" width="16.85546875" customWidth="1"/>
    <col min="6408" max="6408" width="8.85546875" customWidth="1"/>
    <col min="6409" max="6409" width="11.85546875" customWidth="1"/>
    <col min="6410" max="6410" width="4" customWidth="1"/>
    <col min="6411" max="6411" width="11.85546875" customWidth="1"/>
    <col min="6412" max="6412" width="5" customWidth="1"/>
    <col min="6413" max="6413" width="11.7109375" customWidth="1"/>
    <col min="6414" max="6414" width="12.28515625" customWidth="1"/>
    <col min="6415" max="6415" width="9" customWidth="1"/>
    <col min="6416" max="6416" width="16" customWidth="1"/>
    <col min="6417" max="6418" width="17" customWidth="1"/>
    <col min="6419" max="6656" width="9.140625" customWidth="1"/>
    <col min="6657" max="6657" width="16.85546875" customWidth="1"/>
    <col min="6658" max="6658" width="8.85546875" customWidth="1"/>
    <col min="6659" max="6659" width="1.140625" customWidth="1"/>
    <col min="6660" max="6660" width="25.140625" customWidth="1"/>
    <col min="6661" max="6661" width="10.85546875" customWidth="1"/>
    <col min="6662" max="6662" width="27.42578125" customWidth="1"/>
    <col min="6663" max="6663" width="16.85546875" customWidth="1"/>
    <col min="6664" max="6664" width="8.85546875" customWidth="1"/>
    <col min="6665" max="6665" width="11.85546875" customWidth="1"/>
    <col min="6666" max="6666" width="4" customWidth="1"/>
    <col min="6667" max="6667" width="11.85546875" customWidth="1"/>
    <col min="6668" max="6668" width="5" customWidth="1"/>
    <col min="6669" max="6669" width="11.7109375" customWidth="1"/>
    <col min="6670" max="6670" width="12.28515625" customWidth="1"/>
    <col min="6671" max="6671" width="9" customWidth="1"/>
    <col min="6672" max="6672" width="16" customWidth="1"/>
    <col min="6673" max="6674" width="17" customWidth="1"/>
    <col min="6675" max="6912" width="9.140625" customWidth="1"/>
    <col min="6913" max="6913" width="16.85546875" customWidth="1"/>
    <col min="6914" max="6914" width="8.85546875" customWidth="1"/>
    <col min="6915" max="6915" width="1.140625" customWidth="1"/>
    <col min="6916" max="6916" width="25.140625" customWidth="1"/>
    <col min="6917" max="6917" width="10.85546875" customWidth="1"/>
    <col min="6918" max="6918" width="27.42578125" customWidth="1"/>
    <col min="6919" max="6919" width="16.85546875" customWidth="1"/>
    <col min="6920" max="6920" width="8.85546875" customWidth="1"/>
    <col min="6921" max="6921" width="11.85546875" customWidth="1"/>
    <col min="6922" max="6922" width="4" customWidth="1"/>
    <col min="6923" max="6923" width="11.85546875" customWidth="1"/>
    <col min="6924" max="6924" width="5" customWidth="1"/>
    <col min="6925" max="6925" width="11.7109375" customWidth="1"/>
    <col min="6926" max="6926" width="12.28515625" customWidth="1"/>
    <col min="6927" max="6927" width="9" customWidth="1"/>
    <col min="6928" max="6928" width="16" customWidth="1"/>
    <col min="6929" max="6930" width="17" customWidth="1"/>
    <col min="6931" max="7168" width="9.140625" customWidth="1"/>
    <col min="7169" max="7169" width="16.85546875" customWidth="1"/>
    <col min="7170" max="7170" width="8.85546875" customWidth="1"/>
    <col min="7171" max="7171" width="1.140625" customWidth="1"/>
    <col min="7172" max="7172" width="25.140625" customWidth="1"/>
    <col min="7173" max="7173" width="10.85546875" customWidth="1"/>
    <col min="7174" max="7174" width="27.42578125" customWidth="1"/>
    <col min="7175" max="7175" width="16.85546875" customWidth="1"/>
    <col min="7176" max="7176" width="8.85546875" customWidth="1"/>
    <col min="7177" max="7177" width="11.85546875" customWidth="1"/>
    <col min="7178" max="7178" width="4" customWidth="1"/>
    <col min="7179" max="7179" width="11.85546875" customWidth="1"/>
    <col min="7180" max="7180" width="5" customWidth="1"/>
    <col min="7181" max="7181" width="11.7109375" customWidth="1"/>
    <col min="7182" max="7182" width="12.28515625" customWidth="1"/>
    <col min="7183" max="7183" width="9" customWidth="1"/>
    <col min="7184" max="7184" width="16" customWidth="1"/>
    <col min="7185" max="7186" width="17" customWidth="1"/>
    <col min="7187" max="7424" width="9.140625" customWidth="1"/>
    <col min="7425" max="7425" width="16.85546875" customWidth="1"/>
    <col min="7426" max="7426" width="8.85546875" customWidth="1"/>
    <col min="7427" max="7427" width="1.140625" customWidth="1"/>
    <col min="7428" max="7428" width="25.140625" customWidth="1"/>
    <col min="7429" max="7429" width="10.85546875" customWidth="1"/>
    <col min="7430" max="7430" width="27.42578125" customWidth="1"/>
    <col min="7431" max="7431" width="16.85546875" customWidth="1"/>
    <col min="7432" max="7432" width="8.85546875" customWidth="1"/>
    <col min="7433" max="7433" width="11.85546875" customWidth="1"/>
    <col min="7434" max="7434" width="4" customWidth="1"/>
    <col min="7435" max="7435" width="11.85546875" customWidth="1"/>
    <col min="7436" max="7436" width="5" customWidth="1"/>
    <col min="7437" max="7437" width="11.7109375" customWidth="1"/>
    <col min="7438" max="7438" width="12.28515625" customWidth="1"/>
    <col min="7439" max="7439" width="9" customWidth="1"/>
    <col min="7440" max="7440" width="16" customWidth="1"/>
    <col min="7441" max="7442" width="17" customWidth="1"/>
    <col min="7443" max="7680" width="9.140625" customWidth="1"/>
    <col min="7681" max="7681" width="16.85546875" customWidth="1"/>
    <col min="7682" max="7682" width="8.85546875" customWidth="1"/>
    <col min="7683" max="7683" width="1.140625" customWidth="1"/>
    <col min="7684" max="7684" width="25.140625" customWidth="1"/>
    <col min="7685" max="7685" width="10.85546875" customWidth="1"/>
    <col min="7686" max="7686" width="27.42578125" customWidth="1"/>
    <col min="7687" max="7687" width="16.85546875" customWidth="1"/>
    <col min="7688" max="7688" width="8.85546875" customWidth="1"/>
    <col min="7689" max="7689" width="11.85546875" customWidth="1"/>
    <col min="7690" max="7690" width="4" customWidth="1"/>
    <col min="7691" max="7691" width="11.85546875" customWidth="1"/>
    <col min="7692" max="7692" width="5" customWidth="1"/>
    <col min="7693" max="7693" width="11.7109375" customWidth="1"/>
    <col min="7694" max="7694" width="12.28515625" customWidth="1"/>
    <col min="7695" max="7695" width="9" customWidth="1"/>
    <col min="7696" max="7696" width="16" customWidth="1"/>
    <col min="7697" max="7698" width="17" customWidth="1"/>
    <col min="7699" max="7936" width="9.140625" customWidth="1"/>
    <col min="7937" max="7937" width="16.85546875" customWidth="1"/>
    <col min="7938" max="7938" width="8.85546875" customWidth="1"/>
    <col min="7939" max="7939" width="1.140625" customWidth="1"/>
    <col min="7940" max="7940" width="25.140625" customWidth="1"/>
    <col min="7941" max="7941" width="10.85546875" customWidth="1"/>
    <col min="7942" max="7942" width="27.42578125" customWidth="1"/>
    <col min="7943" max="7943" width="16.85546875" customWidth="1"/>
    <col min="7944" max="7944" width="8.85546875" customWidth="1"/>
    <col min="7945" max="7945" width="11.85546875" customWidth="1"/>
    <col min="7946" max="7946" width="4" customWidth="1"/>
    <col min="7947" max="7947" width="11.85546875" customWidth="1"/>
    <col min="7948" max="7948" width="5" customWidth="1"/>
    <col min="7949" max="7949" width="11.7109375" customWidth="1"/>
    <col min="7950" max="7950" width="12.28515625" customWidth="1"/>
    <col min="7951" max="7951" width="9" customWidth="1"/>
    <col min="7952" max="7952" width="16" customWidth="1"/>
    <col min="7953" max="7954" width="17" customWidth="1"/>
    <col min="7955" max="8192" width="9.140625" customWidth="1"/>
    <col min="8193" max="8193" width="16.85546875" customWidth="1"/>
    <col min="8194" max="8194" width="8.85546875" customWidth="1"/>
    <col min="8195" max="8195" width="1.140625" customWidth="1"/>
    <col min="8196" max="8196" width="25.140625" customWidth="1"/>
    <col min="8197" max="8197" width="10.85546875" customWidth="1"/>
    <col min="8198" max="8198" width="27.42578125" customWidth="1"/>
    <col min="8199" max="8199" width="16.85546875" customWidth="1"/>
    <col min="8200" max="8200" width="8.85546875" customWidth="1"/>
    <col min="8201" max="8201" width="11.85546875" customWidth="1"/>
    <col min="8202" max="8202" width="4" customWidth="1"/>
    <col min="8203" max="8203" width="11.85546875" customWidth="1"/>
    <col min="8204" max="8204" width="5" customWidth="1"/>
    <col min="8205" max="8205" width="11.7109375" customWidth="1"/>
    <col min="8206" max="8206" width="12.28515625" customWidth="1"/>
    <col min="8207" max="8207" width="9" customWidth="1"/>
    <col min="8208" max="8208" width="16" customWidth="1"/>
    <col min="8209" max="8210" width="17" customWidth="1"/>
    <col min="8211" max="8448" width="9.140625" customWidth="1"/>
    <col min="8449" max="8449" width="16.85546875" customWidth="1"/>
    <col min="8450" max="8450" width="8.85546875" customWidth="1"/>
    <col min="8451" max="8451" width="1.140625" customWidth="1"/>
    <col min="8452" max="8452" width="25.140625" customWidth="1"/>
    <col min="8453" max="8453" width="10.85546875" customWidth="1"/>
    <col min="8454" max="8454" width="27.42578125" customWidth="1"/>
    <col min="8455" max="8455" width="16.85546875" customWidth="1"/>
    <col min="8456" max="8456" width="8.85546875" customWidth="1"/>
    <col min="8457" max="8457" width="11.85546875" customWidth="1"/>
    <col min="8458" max="8458" width="4" customWidth="1"/>
    <col min="8459" max="8459" width="11.85546875" customWidth="1"/>
    <col min="8460" max="8460" width="5" customWidth="1"/>
    <col min="8461" max="8461" width="11.7109375" customWidth="1"/>
    <col min="8462" max="8462" width="12.28515625" customWidth="1"/>
    <col min="8463" max="8463" width="9" customWidth="1"/>
    <col min="8464" max="8464" width="16" customWidth="1"/>
    <col min="8465" max="8466" width="17" customWidth="1"/>
    <col min="8467" max="8704" width="9.140625" customWidth="1"/>
    <col min="8705" max="8705" width="16.85546875" customWidth="1"/>
    <col min="8706" max="8706" width="8.85546875" customWidth="1"/>
    <col min="8707" max="8707" width="1.140625" customWidth="1"/>
    <col min="8708" max="8708" width="25.140625" customWidth="1"/>
    <col min="8709" max="8709" width="10.85546875" customWidth="1"/>
    <col min="8710" max="8710" width="27.42578125" customWidth="1"/>
    <col min="8711" max="8711" width="16.85546875" customWidth="1"/>
    <col min="8712" max="8712" width="8.85546875" customWidth="1"/>
    <col min="8713" max="8713" width="11.85546875" customWidth="1"/>
    <col min="8714" max="8714" width="4" customWidth="1"/>
    <col min="8715" max="8715" width="11.85546875" customWidth="1"/>
    <col min="8716" max="8716" width="5" customWidth="1"/>
    <col min="8717" max="8717" width="11.7109375" customWidth="1"/>
    <col min="8718" max="8718" width="12.28515625" customWidth="1"/>
    <col min="8719" max="8719" width="9" customWidth="1"/>
    <col min="8720" max="8720" width="16" customWidth="1"/>
    <col min="8721" max="8722" width="17" customWidth="1"/>
    <col min="8723" max="8960" width="9.140625" customWidth="1"/>
    <col min="8961" max="8961" width="16.85546875" customWidth="1"/>
    <col min="8962" max="8962" width="8.85546875" customWidth="1"/>
    <col min="8963" max="8963" width="1.140625" customWidth="1"/>
    <col min="8964" max="8964" width="25.140625" customWidth="1"/>
    <col min="8965" max="8965" width="10.85546875" customWidth="1"/>
    <col min="8966" max="8966" width="27.42578125" customWidth="1"/>
    <col min="8967" max="8967" width="16.85546875" customWidth="1"/>
    <col min="8968" max="8968" width="8.85546875" customWidth="1"/>
    <col min="8969" max="8969" width="11.85546875" customWidth="1"/>
    <col min="8970" max="8970" width="4" customWidth="1"/>
    <col min="8971" max="8971" width="11.85546875" customWidth="1"/>
    <col min="8972" max="8972" width="5" customWidth="1"/>
    <col min="8973" max="8973" width="11.7109375" customWidth="1"/>
    <col min="8974" max="8974" width="12.28515625" customWidth="1"/>
    <col min="8975" max="8975" width="9" customWidth="1"/>
    <col min="8976" max="8976" width="16" customWidth="1"/>
    <col min="8977" max="8978" width="17" customWidth="1"/>
    <col min="8979" max="9216" width="9.140625" customWidth="1"/>
    <col min="9217" max="9217" width="16.85546875" customWidth="1"/>
    <col min="9218" max="9218" width="8.85546875" customWidth="1"/>
    <col min="9219" max="9219" width="1.140625" customWidth="1"/>
    <col min="9220" max="9220" width="25.140625" customWidth="1"/>
    <col min="9221" max="9221" width="10.85546875" customWidth="1"/>
    <col min="9222" max="9222" width="27.42578125" customWidth="1"/>
    <col min="9223" max="9223" width="16.85546875" customWidth="1"/>
    <col min="9224" max="9224" width="8.85546875" customWidth="1"/>
    <col min="9225" max="9225" width="11.85546875" customWidth="1"/>
    <col min="9226" max="9226" width="4" customWidth="1"/>
    <col min="9227" max="9227" width="11.85546875" customWidth="1"/>
    <col min="9228" max="9228" width="5" customWidth="1"/>
    <col min="9229" max="9229" width="11.7109375" customWidth="1"/>
    <col min="9230" max="9230" width="12.28515625" customWidth="1"/>
    <col min="9231" max="9231" width="9" customWidth="1"/>
    <col min="9232" max="9232" width="16" customWidth="1"/>
    <col min="9233" max="9234" width="17" customWidth="1"/>
    <col min="9235" max="9472" width="9.140625" customWidth="1"/>
    <col min="9473" max="9473" width="16.85546875" customWidth="1"/>
    <col min="9474" max="9474" width="8.85546875" customWidth="1"/>
    <col min="9475" max="9475" width="1.140625" customWidth="1"/>
    <col min="9476" max="9476" width="25.140625" customWidth="1"/>
    <col min="9477" max="9477" width="10.85546875" customWidth="1"/>
    <col min="9478" max="9478" width="27.42578125" customWidth="1"/>
    <col min="9479" max="9479" width="16.85546875" customWidth="1"/>
    <col min="9480" max="9480" width="8.85546875" customWidth="1"/>
    <col min="9481" max="9481" width="11.85546875" customWidth="1"/>
    <col min="9482" max="9482" width="4" customWidth="1"/>
    <col min="9483" max="9483" width="11.85546875" customWidth="1"/>
    <col min="9484" max="9484" width="5" customWidth="1"/>
    <col min="9485" max="9485" width="11.7109375" customWidth="1"/>
    <col min="9486" max="9486" width="12.28515625" customWidth="1"/>
    <col min="9487" max="9487" width="9" customWidth="1"/>
    <col min="9488" max="9488" width="16" customWidth="1"/>
    <col min="9489" max="9490" width="17" customWidth="1"/>
    <col min="9491" max="9728" width="9.140625" customWidth="1"/>
    <col min="9729" max="9729" width="16.85546875" customWidth="1"/>
    <col min="9730" max="9730" width="8.85546875" customWidth="1"/>
    <col min="9731" max="9731" width="1.140625" customWidth="1"/>
    <col min="9732" max="9732" width="25.140625" customWidth="1"/>
    <col min="9733" max="9733" width="10.85546875" customWidth="1"/>
    <col min="9734" max="9734" width="27.42578125" customWidth="1"/>
    <col min="9735" max="9735" width="16.85546875" customWidth="1"/>
    <col min="9736" max="9736" width="8.85546875" customWidth="1"/>
    <col min="9737" max="9737" width="11.85546875" customWidth="1"/>
    <col min="9738" max="9738" width="4" customWidth="1"/>
    <col min="9739" max="9739" width="11.85546875" customWidth="1"/>
    <col min="9740" max="9740" width="5" customWidth="1"/>
    <col min="9741" max="9741" width="11.7109375" customWidth="1"/>
    <col min="9742" max="9742" width="12.28515625" customWidth="1"/>
    <col min="9743" max="9743" width="9" customWidth="1"/>
    <col min="9744" max="9744" width="16" customWidth="1"/>
    <col min="9745" max="9746" width="17" customWidth="1"/>
    <col min="9747" max="9984" width="9.140625" customWidth="1"/>
    <col min="9985" max="9985" width="16.85546875" customWidth="1"/>
    <col min="9986" max="9986" width="8.85546875" customWidth="1"/>
    <col min="9987" max="9987" width="1.140625" customWidth="1"/>
    <col min="9988" max="9988" width="25.140625" customWidth="1"/>
    <col min="9989" max="9989" width="10.85546875" customWidth="1"/>
    <col min="9990" max="9990" width="27.42578125" customWidth="1"/>
    <col min="9991" max="9991" width="16.85546875" customWidth="1"/>
    <col min="9992" max="9992" width="8.85546875" customWidth="1"/>
    <col min="9993" max="9993" width="11.85546875" customWidth="1"/>
    <col min="9994" max="9994" width="4" customWidth="1"/>
    <col min="9995" max="9995" width="11.85546875" customWidth="1"/>
    <col min="9996" max="9996" width="5" customWidth="1"/>
    <col min="9997" max="9997" width="11.7109375" customWidth="1"/>
    <col min="9998" max="9998" width="12.28515625" customWidth="1"/>
    <col min="9999" max="9999" width="9" customWidth="1"/>
    <col min="10000" max="10000" width="16" customWidth="1"/>
    <col min="10001" max="10002" width="17" customWidth="1"/>
    <col min="10003" max="10240" width="9.140625" customWidth="1"/>
    <col min="10241" max="10241" width="16.85546875" customWidth="1"/>
    <col min="10242" max="10242" width="8.85546875" customWidth="1"/>
    <col min="10243" max="10243" width="1.140625" customWidth="1"/>
    <col min="10244" max="10244" width="25.140625" customWidth="1"/>
    <col min="10245" max="10245" width="10.85546875" customWidth="1"/>
    <col min="10246" max="10246" width="27.42578125" customWidth="1"/>
    <col min="10247" max="10247" width="16.85546875" customWidth="1"/>
    <col min="10248" max="10248" width="8.85546875" customWidth="1"/>
    <col min="10249" max="10249" width="11.85546875" customWidth="1"/>
    <col min="10250" max="10250" width="4" customWidth="1"/>
    <col min="10251" max="10251" width="11.85546875" customWidth="1"/>
    <col min="10252" max="10252" width="5" customWidth="1"/>
    <col min="10253" max="10253" width="11.7109375" customWidth="1"/>
    <col min="10254" max="10254" width="12.28515625" customWidth="1"/>
    <col min="10255" max="10255" width="9" customWidth="1"/>
    <col min="10256" max="10256" width="16" customWidth="1"/>
    <col min="10257" max="10258" width="17" customWidth="1"/>
    <col min="10259" max="10496" width="9.140625" customWidth="1"/>
    <col min="10497" max="10497" width="16.85546875" customWidth="1"/>
    <col min="10498" max="10498" width="8.85546875" customWidth="1"/>
    <col min="10499" max="10499" width="1.140625" customWidth="1"/>
    <col min="10500" max="10500" width="25.140625" customWidth="1"/>
    <col min="10501" max="10501" width="10.85546875" customWidth="1"/>
    <col min="10502" max="10502" width="27.42578125" customWidth="1"/>
    <col min="10503" max="10503" width="16.85546875" customWidth="1"/>
    <col min="10504" max="10504" width="8.85546875" customWidth="1"/>
    <col min="10505" max="10505" width="11.85546875" customWidth="1"/>
    <col min="10506" max="10506" width="4" customWidth="1"/>
    <col min="10507" max="10507" width="11.85546875" customWidth="1"/>
    <col min="10508" max="10508" width="5" customWidth="1"/>
    <col min="10509" max="10509" width="11.7109375" customWidth="1"/>
    <col min="10510" max="10510" width="12.28515625" customWidth="1"/>
    <col min="10511" max="10511" width="9" customWidth="1"/>
    <col min="10512" max="10512" width="16" customWidth="1"/>
    <col min="10513" max="10514" width="17" customWidth="1"/>
    <col min="10515" max="10752" width="9.140625" customWidth="1"/>
    <col min="10753" max="10753" width="16.85546875" customWidth="1"/>
    <col min="10754" max="10754" width="8.85546875" customWidth="1"/>
    <col min="10755" max="10755" width="1.140625" customWidth="1"/>
    <col min="10756" max="10756" width="25.140625" customWidth="1"/>
    <col min="10757" max="10757" width="10.85546875" customWidth="1"/>
    <col min="10758" max="10758" width="27.42578125" customWidth="1"/>
    <col min="10759" max="10759" width="16.85546875" customWidth="1"/>
    <col min="10760" max="10760" width="8.85546875" customWidth="1"/>
    <col min="10761" max="10761" width="11.85546875" customWidth="1"/>
    <col min="10762" max="10762" width="4" customWidth="1"/>
    <col min="10763" max="10763" width="11.85546875" customWidth="1"/>
    <col min="10764" max="10764" width="5" customWidth="1"/>
    <col min="10765" max="10765" width="11.7109375" customWidth="1"/>
    <col min="10766" max="10766" width="12.28515625" customWidth="1"/>
    <col min="10767" max="10767" width="9" customWidth="1"/>
    <col min="10768" max="10768" width="16" customWidth="1"/>
    <col min="10769" max="10770" width="17" customWidth="1"/>
    <col min="10771" max="11008" width="9.140625" customWidth="1"/>
    <col min="11009" max="11009" width="16.85546875" customWidth="1"/>
    <col min="11010" max="11010" width="8.85546875" customWidth="1"/>
    <col min="11011" max="11011" width="1.140625" customWidth="1"/>
    <col min="11012" max="11012" width="25.140625" customWidth="1"/>
    <col min="11013" max="11013" width="10.85546875" customWidth="1"/>
    <col min="11014" max="11014" width="27.42578125" customWidth="1"/>
    <col min="11015" max="11015" width="16.85546875" customWidth="1"/>
    <col min="11016" max="11016" width="8.85546875" customWidth="1"/>
    <col min="11017" max="11017" width="11.85546875" customWidth="1"/>
    <col min="11018" max="11018" width="4" customWidth="1"/>
    <col min="11019" max="11019" width="11.85546875" customWidth="1"/>
    <col min="11020" max="11020" width="5" customWidth="1"/>
    <col min="11021" max="11021" width="11.7109375" customWidth="1"/>
    <col min="11022" max="11022" width="12.28515625" customWidth="1"/>
    <col min="11023" max="11023" width="9" customWidth="1"/>
    <col min="11024" max="11024" width="16" customWidth="1"/>
    <col min="11025" max="11026" width="17" customWidth="1"/>
    <col min="11027" max="11264" width="9.140625" customWidth="1"/>
    <col min="11265" max="11265" width="16.85546875" customWidth="1"/>
    <col min="11266" max="11266" width="8.85546875" customWidth="1"/>
    <col min="11267" max="11267" width="1.140625" customWidth="1"/>
    <col min="11268" max="11268" width="25.140625" customWidth="1"/>
    <col min="11269" max="11269" width="10.85546875" customWidth="1"/>
    <col min="11270" max="11270" width="27.42578125" customWidth="1"/>
    <col min="11271" max="11271" width="16.85546875" customWidth="1"/>
    <col min="11272" max="11272" width="8.85546875" customWidth="1"/>
    <col min="11273" max="11273" width="11.85546875" customWidth="1"/>
    <col min="11274" max="11274" width="4" customWidth="1"/>
    <col min="11275" max="11275" width="11.85546875" customWidth="1"/>
    <col min="11276" max="11276" width="5" customWidth="1"/>
    <col min="11277" max="11277" width="11.7109375" customWidth="1"/>
    <col min="11278" max="11278" width="12.28515625" customWidth="1"/>
    <col min="11279" max="11279" width="9" customWidth="1"/>
    <col min="11280" max="11280" width="16" customWidth="1"/>
    <col min="11281" max="11282" width="17" customWidth="1"/>
    <col min="11283" max="11520" width="9.140625" customWidth="1"/>
    <col min="11521" max="11521" width="16.85546875" customWidth="1"/>
    <col min="11522" max="11522" width="8.85546875" customWidth="1"/>
    <col min="11523" max="11523" width="1.140625" customWidth="1"/>
    <col min="11524" max="11524" width="25.140625" customWidth="1"/>
    <col min="11525" max="11525" width="10.85546875" customWidth="1"/>
    <col min="11526" max="11526" width="27.42578125" customWidth="1"/>
    <col min="11527" max="11527" width="16.85546875" customWidth="1"/>
    <col min="11528" max="11528" width="8.85546875" customWidth="1"/>
    <col min="11529" max="11529" width="11.85546875" customWidth="1"/>
    <col min="11530" max="11530" width="4" customWidth="1"/>
    <col min="11531" max="11531" width="11.85546875" customWidth="1"/>
    <col min="11532" max="11532" width="5" customWidth="1"/>
    <col min="11533" max="11533" width="11.7109375" customWidth="1"/>
    <col min="11534" max="11534" width="12.28515625" customWidth="1"/>
    <col min="11535" max="11535" width="9" customWidth="1"/>
    <col min="11536" max="11536" width="16" customWidth="1"/>
    <col min="11537" max="11538" width="17" customWidth="1"/>
    <col min="11539" max="11776" width="9.140625" customWidth="1"/>
    <col min="11777" max="11777" width="16.85546875" customWidth="1"/>
    <col min="11778" max="11778" width="8.85546875" customWidth="1"/>
    <col min="11779" max="11779" width="1.140625" customWidth="1"/>
    <col min="11780" max="11780" width="25.140625" customWidth="1"/>
    <col min="11781" max="11781" width="10.85546875" customWidth="1"/>
    <col min="11782" max="11782" width="27.42578125" customWidth="1"/>
    <col min="11783" max="11783" width="16.85546875" customWidth="1"/>
    <col min="11784" max="11784" width="8.85546875" customWidth="1"/>
    <col min="11785" max="11785" width="11.85546875" customWidth="1"/>
    <col min="11786" max="11786" width="4" customWidth="1"/>
    <col min="11787" max="11787" width="11.85546875" customWidth="1"/>
    <col min="11788" max="11788" width="5" customWidth="1"/>
    <col min="11789" max="11789" width="11.7109375" customWidth="1"/>
    <col min="11790" max="11790" width="12.28515625" customWidth="1"/>
    <col min="11791" max="11791" width="9" customWidth="1"/>
    <col min="11792" max="11792" width="16" customWidth="1"/>
    <col min="11793" max="11794" width="17" customWidth="1"/>
    <col min="11795" max="12032" width="9.140625" customWidth="1"/>
    <col min="12033" max="12033" width="16.85546875" customWidth="1"/>
    <col min="12034" max="12034" width="8.85546875" customWidth="1"/>
    <col min="12035" max="12035" width="1.140625" customWidth="1"/>
    <col min="12036" max="12036" width="25.140625" customWidth="1"/>
    <col min="12037" max="12037" width="10.85546875" customWidth="1"/>
    <col min="12038" max="12038" width="27.42578125" customWidth="1"/>
    <col min="12039" max="12039" width="16.85546875" customWidth="1"/>
    <col min="12040" max="12040" width="8.85546875" customWidth="1"/>
    <col min="12041" max="12041" width="11.85546875" customWidth="1"/>
    <col min="12042" max="12042" width="4" customWidth="1"/>
    <col min="12043" max="12043" width="11.85546875" customWidth="1"/>
    <col min="12044" max="12044" width="5" customWidth="1"/>
    <col min="12045" max="12045" width="11.7109375" customWidth="1"/>
    <col min="12046" max="12046" width="12.28515625" customWidth="1"/>
    <col min="12047" max="12047" width="9" customWidth="1"/>
    <col min="12048" max="12048" width="16" customWidth="1"/>
    <col min="12049" max="12050" width="17" customWidth="1"/>
    <col min="12051" max="12288" width="9.140625" customWidth="1"/>
    <col min="12289" max="12289" width="16.85546875" customWidth="1"/>
    <col min="12290" max="12290" width="8.85546875" customWidth="1"/>
    <col min="12291" max="12291" width="1.140625" customWidth="1"/>
    <col min="12292" max="12292" width="25.140625" customWidth="1"/>
    <col min="12293" max="12293" width="10.85546875" customWidth="1"/>
    <col min="12294" max="12294" width="27.42578125" customWidth="1"/>
    <col min="12295" max="12295" width="16.85546875" customWidth="1"/>
    <col min="12296" max="12296" width="8.85546875" customWidth="1"/>
    <col min="12297" max="12297" width="11.85546875" customWidth="1"/>
    <col min="12298" max="12298" width="4" customWidth="1"/>
    <col min="12299" max="12299" width="11.85546875" customWidth="1"/>
    <col min="12300" max="12300" width="5" customWidth="1"/>
    <col min="12301" max="12301" width="11.7109375" customWidth="1"/>
    <col min="12302" max="12302" width="12.28515625" customWidth="1"/>
    <col min="12303" max="12303" width="9" customWidth="1"/>
    <col min="12304" max="12304" width="16" customWidth="1"/>
    <col min="12305" max="12306" width="17" customWidth="1"/>
    <col min="12307" max="12544" width="9.140625" customWidth="1"/>
    <col min="12545" max="12545" width="16.85546875" customWidth="1"/>
    <col min="12546" max="12546" width="8.85546875" customWidth="1"/>
    <col min="12547" max="12547" width="1.140625" customWidth="1"/>
    <col min="12548" max="12548" width="25.140625" customWidth="1"/>
    <col min="12549" max="12549" width="10.85546875" customWidth="1"/>
    <col min="12550" max="12550" width="27.42578125" customWidth="1"/>
    <col min="12551" max="12551" width="16.85546875" customWidth="1"/>
    <col min="12552" max="12552" width="8.85546875" customWidth="1"/>
    <col min="12553" max="12553" width="11.85546875" customWidth="1"/>
    <col min="12554" max="12554" width="4" customWidth="1"/>
    <col min="12555" max="12555" width="11.85546875" customWidth="1"/>
    <col min="12556" max="12556" width="5" customWidth="1"/>
    <col min="12557" max="12557" width="11.7109375" customWidth="1"/>
    <col min="12558" max="12558" width="12.28515625" customWidth="1"/>
    <col min="12559" max="12559" width="9" customWidth="1"/>
    <col min="12560" max="12560" width="16" customWidth="1"/>
    <col min="12561" max="12562" width="17" customWidth="1"/>
    <col min="12563" max="12800" width="9.140625" customWidth="1"/>
    <col min="12801" max="12801" width="16.85546875" customWidth="1"/>
    <col min="12802" max="12802" width="8.85546875" customWidth="1"/>
    <col min="12803" max="12803" width="1.140625" customWidth="1"/>
    <col min="12804" max="12804" width="25.140625" customWidth="1"/>
    <col min="12805" max="12805" width="10.85546875" customWidth="1"/>
    <col min="12806" max="12806" width="27.42578125" customWidth="1"/>
    <col min="12807" max="12807" width="16.85546875" customWidth="1"/>
    <col min="12808" max="12808" width="8.85546875" customWidth="1"/>
    <col min="12809" max="12809" width="11.85546875" customWidth="1"/>
    <col min="12810" max="12810" width="4" customWidth="1"/>
    <col min="12811" max="12811" width="11.85546875" customWidth="1"/>
    <col min="12812" max="12812" width="5" customWidth="1"/>
    <col min="12813" max="12813" width="11.7109375" customWidth="1"/>
    <col min="12814" max="12814" width="12.28515625" customWidth="1"/>
    <col min="12815" max="12815" width="9" customWidth="1"/>
    <col min="12816" max="12816" width="16" customWidth="1"/>
    <col min="12817" max="12818" width="17" customWidth="1"/>
    <col min="12819" max="13056" width="9.140625" customWidth="1"/>
    <col min="13057" max="13057" width="16.85546875" customWidth="1"/>
    <col min="13058" max="13058" width="8.85546875" customWidth="1"/>
    <col min="13059" max="13059" width="1.140625" customWidth="1"/>
    <col min="13060" max="13060" width="25.140625" customWidth="1"/>
    <col min="13061" max="13061" width="10.85546875" customWidth="1"/>
    <col min="13062" max="13062" width="27.42578125" customWidth="1"/>
    <col min="13063" max="13063" width="16.85546875" customWidth="1"/>
    <col min="13064" max="13064" width="8.85546875" customWidth="1"/>
    <col min="13065" max="13065" width="11.85546875" customWidth="1"/>
    <col min="13066" max="13066" width="4" customWidth="1"/>
    <col min="13067" max="13067" width="11.85546875" customWidth="1"/>
    <col min="13068" max="13068" width="5" customWidth="1"/>
    <col min="13069" max="13069" width="11.7109375" customWidth="1"/>
    <col min="13070" max="13070" width="12.28515625" customWidth="1"/>
    <col min="13071" max="13071" width="9" customWidth="1"/>
    <col min="13072" max="13072" width="16" customWidth="1"/>
    <col min="13073" max="13074" width="17" customWidth="1"/>
    <col min="13075" max="13312" width="9.140625" customWidth="1"/>
    <col min="13313" max="13313" width="16.85546875" customWidth="1"/>
    <col min="13314" max="13314" width="8.85546875" customWidth="1"/>
    <col min="13315" max="13315" width="1.140625" customWidth="1"/>
    <col min="13316" max="13316" width="25.140625" customWidth="1"/>
    <col min="13317" max="13317" width="10.85546875" customWidth="1"/>
    <col min="13318" max="13318" width="27.42578125" customWidth="1"/>
    <col min="13319" max="13319" width="16.85546875" customWidth="1"/>
    <col min="13320" max="13320" width="8.85546875" customWidth="1"/>
    <col min="13321" max="13321" width="11.85546875" customWidth="1"/>
    <col min="13322" max="13322" width="4" customWidth="1"/>
    <col min="13323" max="13323" width="11.85546875" customWidth="1"/>
    <col min="13324" max="13324" width="5" customWidth="1"/>
    <col min="13325" max="13325" width="11.7109375" customWidth="1"/>
    <col min="13326" max="13326" width="12.28515625" customWidth="1"/>
    <col min="13327" max="13327" width="9" customWidth="1"/>
    <col min="13328" max="13328" width="16" customWidth="1"/>
    <col min="13329" max="13330" width="17" customWidth="1"/>
    <col min="13331" max="13568" width="9.140625" customWidth="1"/>
    <col min="13569" max="13569" width="16.85546875" customWidth="1"/>
    <col min="13570" max="13570" width="8.85546875" customWidth="1"/>
    <col min="13571" max="13571" width="1.140625" customWidth="1"/>
    <col min="13572" max="13572" width="25.140625" customWidth="1"/>
    <col min="13573" max="13573" width="10.85546875" customWidth="1"/>
    <col min="13574" max="13574" width="27.42578125" customWidth="1"/>
    <col min="13575" max="13575" width="16.85546875" customWidth="1"/>
    <col min="13576" max="13576" width="8.85546875" customWidth="1"/>
    <col min="13577" max="13577" width="11.85546875" customWidth="1"/>
    <col min="13578" max="13578" width="4" customWidth="1"/>
    <col min="13579" max="13579" width="11.85546875" customWidth="1"/>
    <col min="13580" max="13580" width="5" customWidth="1"/>
    <col min="13581" max="13581" width="11.7109375" customWidth="1"/>
    <col min="13582" max="13582" width="12.28515625" customWidth="1"/>
    <col min="13583" max="13583" width="9" customWidth="1"/>
    <col min="13584" max="13584" width="16" customWidth="1"/>
    <col min="13585" max="13586" width="17" customWidth="1"/>
    <col min="13587" max="13824" width="9.140625" customWidth="1"/>
    <col min="13825" max="13825" width="16.85546875" customWidth="1"/>
    <col min="13826" max="13826" width="8.85546875" customWidth="1"/>
    <col min="13827" max="13827" width="1.140625" customWidth="1"/>
    <col min="13828" max="13828" width="25.140625" customWidth="1"/>
    <col min="13829" max="13829" width="10.85546875" customWidth="1"/>
    <col min="13830" max="13830" width="27.42578125" customWidth="1"/>
    <col min="13831" max="13831" width="16.85546875" customWidth="1"/>
    <col min="13832" max="13832" width="8.85546875" customWidth="1"/>
    <col min="13833" max="13833" width="11.85546875" customWidth="1"/>
    <col min="13834" max="13834" width="4" customWidth="1"/>
    <col min="13835" max="13835" width="11.85546875" customWidth="1"/>
    <col min="13836" max="13836" width="5" customWidth="1"/>
    <col min="13837" max="13837" width="11.7109375" customWidth="1"/>
    <col min="13838" max="13838" width="12.28515625" customWidth="1"/>
    <col min="13839" max="13839" width="9" customWidth="1"/>
    <col min="13840" max="13840" width="16" customWidth="1"/>
    <col min="13841" max="13842" width="17" customWidth="1"/>
    <col min="13843" max="14080" width="9.140625" customWidth="1"/>
    <col min="14081" max="14081" width="16.85546875" customWidth="1"/>
    <col min="14082" max="14082" width="8.85546875" customWidth="1"/>
    <col min="14083" max="14083" width="1.140625" customWidth="1"/>
    <col min="14084" max="14084" width="25.140625" customWidth="1"/>
    <col min="14085" max="14085" width="10.85546875" customWidth="1"/>
    <col min="14086" max="14086" width="27.42578125" customWidth="1"/>
    <col min="14087" max="14087" width="16.85546875" customWidth="1"/>
    <col min="14088" max="14088" width="8.85546875" customWidth="1"/>
    <col min="14089" max="14089" width="11.85546875" customWidth="1"/>
    <col min="14090" max="14090" width="4" customWidth="1"/>
    <col min="14091" max="14091" width="11.85546875" customWidth="1"/>
    <col min="14092" max="14092" width="5" customWidth="1"/>
    <col min="14093" max="14093" width="11.7109375" customWidth="1"/>
    <col min="14094" max="14094" width="12.28515625" customWidth="1"/>
    <col min="14095" max="14095" width="9" customWidth="1"/>
    <col min="14096" max="14096" width="16" customWidth="1"/>
    <col min="14097" max="14098" width="17" customWidth="1"/>
    <col min="14099" max="14336" width="9.140625" customWidth="1"/>
    <col min="14337" max="14337" width="16.85546875" customWidth="1"/>
    <col min="14338" max="14338" width="8.85546875" customWidth="1"/>
    <col min="14339" max="14339" width="1.140625" customWidth="1"/>
    <col min="14340" max="14340" width="25.140625" customWidth="1"/>
    <col min="14341" max="14341" width="10.85546875" customWidth="1"/>
    <col min="14342" max="14342" width="27.42578125" customWidth="1"/>
    <col min="14343" max="14343" width="16.85546875" customWidth="1"/>
    <col min="14344" max="14344" width="8.85546875" customWidth="1"/>
    <col min="14345" max="14345" width="11.85546875" customWidth="1"/>
    <col min="14346" max="14346" width="4" customWidth="1"/>
    <col min="14347" max="14347" width="11.85546875" customWidth="1"/>
    <col min="14348" max="14348" width="5" customWidth="1"/>
    <col min="14349" max="14349" width="11.7109375" customWidth="1"/>
    <col min="14350" max="14350" width="12.28515625" customWidth="1"/>
    <col min="14351" max="14351" width="9" customWidth="1"/>
    <col min="14352" max="14352" width="16" customWidth="1"/>
    <col min="14353" max="14354" width="17" customWidth="1"/>
    <col min="14355" max="14592" width="9.140625" customWidth="1"/>
    <col min="14593" max="14593" width="16.85546875" customWidth="1"/>
    <col min="14594" max="14594" width="8.85546875" customWidth="1"/>
    <col min="14595" max="14595" width="1.140625" customWidth="1"/>
    <col min="14596" max="14596" width="25.140625" customWidth="1"/>
    <col min="14597" max="14597" width="10.85546875" customWidth="1"/>
    <col min="14598" max="14598" width="27.42578125" customWidth="1"/>
    <col min="14599" max="14599" width="16.85546875" customWidth="1"/>
    <col min="14600" max="14600" width="8.85546875" customWidth="1"/>
    <col min="14601" max="14601" width="11.85546875" customWidth="1"/>
    <col min="14602" max="14602" width="4" customWidth="1"/>
    <col min="14603" max="14603" width="11.85546875" customWidth="1"/>
    <col min="14604" max="14604" width="5" customWidth="1"/>
    <col min="14605" max="14605" width="11.7109375" customWidth="1"/>
    <col min="14606" max="14606" width="12.28515625" customWidth="1"/>
    <col min="14607" max="14607" width="9" customWidth="1"/>
    <col min="14608" max="14608" width="16" customWidth="1"/>
    <col min="14609" max="14610" width="17" customWidth="1"/>
    <col min="14611" max="14848" width="9.140625" customWidth="1"/>
    <col min="14849" max="14849" width="16.85546875" customWidth="1"/>
    <col min="14850" max="14850" width="8.85546875" customWidth="1"/>
    <col min="14851" max="14851" width="1.140625" customWidth="1"/>
    <col min="14852" max="14852" width="25.140625" customWidth="1"/>
    <col min="14853" max="14853" width="10.85546875" customWidth="1"/>
    <col min="14854" max="14854" width="27.42578125" customWidth="1"/>
    <col min="14855" max="14855" width="16.85546875" customWidth="1"/>
    <col min="14856" max="14856" width="8.85546875" customWidth="1"/>
    <col min="14857" max="14857" width="11.85546875" customWidth="1"/>
    <col min="14858" max="14858" width="4" customWidth="1"/>
    <col min="14859" max="14859" width="11.85546875" customWidth="1"/>
    <col min="14860" max="14860" width="5" customWidth="1"/>
    <col min="14861" max="14861" width="11.7109375" customWidth="1"/>
    <col min="14862" max="14862" width="12.28515625" customWidth="1"/>
    <col min="14863" max="14863" width="9" customWidth="1"/>
    <col min="14864" max="14864" width="16" customWidth="1"/>
    <col min="14865" max="14866" width="17" customWidth="1"/>
    <col min="14867" max="15104" width="9.140625" customWidth="1"/>
    <col min="15105" max="15105" width="16.85546875" customWidth="1"/>
    <col min="15106" max="15106" width="8.85546875" customWidth="1"/>
    <col min="15107" max="15107" width="1.140625" customWidth="1"/>
    <col min="15108" max="15108" width="25.140625" customWidth="1"/>
    <col min="15109" max="15109" width="10.85546875" customWidth="1"/>
    <col min="15110" max="15110" width="27.42578125" customWidth="1"/>
    <col min="15111" max="15111" width="16.85546875" customWidth="1"/>
    <col min="15112" max="15112" width="8.85546875" customWidth="1"/>
    <col min="15113" max="15113" width="11.85546875" customWidth="1"/>
    <col min="15114" max="15114" width="4" customWidth="1"/>
    <col min="15115" max="15115" width="11.85546875" customWidth="1"/>
    <col min="15116" max="15116" width="5" customWidth="1"/>
    <col min="15117" max="15117" width="11.7109375" customWidth="1"/>
    <col min="15118" max="15118" width="12.28515625" customWidth="1"/>
    <col min="15119" max="15119" width="9" customWidth="1"/>
    <col min="15120" max="15120" width="16" customWidth="1"/>
    <col min="15121" max="15122" width="17" customWidth="1"/>
    <col min="15123" max="15360" width="9.140625" customWidth="1"/>
    <col min="15361" max="15361" width="16.85546875" customWidth="1"/>
    <col min="15362" max="15362" width="8.85546875" customWidth="1"/>
    <col min="15363" max="15363" width="1.140625" customWidth="1"/>
    <col min="15364" max="15364" width="25.140625" customWidth="1"/>
    <col min="15365" max="15365" width="10.85546875" customWidth="1"/>
    <col min="15366" max="15366" width="27.42578125" customWidth="1"/>
    <col min="15367" max="15367" width="16.85546875" customWidth="1"/>
    <col min="15368" max="15368" width="8.85546875" customWidth="1"/>
    <col min="15369" max="15369" width="11.85546875" customWidth="1"/>
    <col min="15370" max="15370" width="4" customWidth="1"/>
    <col min="15371" max="15371" width="11.85546875" customWidth="1"/>
    <col min="15372" max="15372" width="5" customWidth="1"/>
    <col min="15373" max="15373" width="11.7109375" customWidth="1"/>
    <col min="15374" max="15374" width="12.28515625" customWidth="1"/>
    <col min="15375" max="15375" width="9" customWidth="1"/>
    <col min="15376" max="15376" width="16" customWidth="1"/>
    <col min="15377" max="15378" width="17" customWidth="1"/>
    <col min="15379" max="15616" width="9.140625" customWidth="1"/>
    <col min="15617" max="15617" width="16.85546875" customWidth="1"/>
    <col min="15618" max="15618" width="8.85546875" customWidth="1"/>
    <col min="15619" max="15619" width="1.140625" customWidth="1"/>
    <col min="15620" max="15620" width="25.140625" customWidth="1"/>
    <col min="15621" max="15621" width="10.85546875" customWidth="1"/>
    <col min="15622" max="15622" width="27.42578125" customWidth="1"/>
    <col min="15623" max="15623" width="16.85546875" customWidth="1"/>
    <col min="15624" max="15624" width="8.85546875" customWidth="1"/>
    <col min="15625" max="15625" width="11.85546875" customWidth="1"/>
    <col min="15626" max="15626" width="4" customWidth="1"/>
    <col min="15627" max="15627" width="11.85546875" customWidth="1"/>
    <col min="15628" max="15628" width="5" customWidth="1"/>
    <col min="15629" max="15629" width="11.7109375" customWidth="1"/>
    <col min="15630" max="15630" width="12.28515625" customWidth="1"/>
    <col min="15631" max="15631" width="9" customWidth="1"/>
    <col min="15632" max="15632" width="16" customWidth="1"/>
    <col min="15633" max="15634" width="17" customWidth="1"/>
    <col min="15635" max="15872" width="9.140625" customWidth="1"/>
    <col min="15873" max="15873" width="16.85546875" customWidth="1"/>
    <col min="15874" max="15874" width="8.85546875" customWidth="1"/>
    <col min="15875" max="15875" width="1.140625" customWidth="1"/>
    <col min="15876" max="15876" width="25.140625" customWidth="1"/>
    <col min="15877" max="15877" width="10.85546875" customWidth="1"/>
    <col min="15878" max="15878" width="27.42578125" customWidth="1"/>
    <col min="15879" max="15879" width="16.85546875" customWidth="1"/>
    <col min="15880" max="15880" width="8.85546875" customWidth="1"/>
    <col min="15881" max="15881" width="11.85546875" customWidth="1"/>
    <col min="15882" max="15882" width="4" customWidth="1"/>
    <col min="15883" max="15883" width="11.85546875" customWidth="1"/>
    <col min="15884" max="15884" width="5" customWidth="1"/>
    <col min="15885" max="15885" width="11.7109375" customWidth="1"/>
    <col min="15886" max="15886" width="12.28515625" customWidth="1"/>
    <col min="15887" max="15887" width="9" customWidth="1"/>
    <col min="15888" max="15888" width="16" customWidth="1"/>
    <col min="15889" max="15890" width="17" customWidth="1"/>
    <col min="15891" max="16128" width="9.140625" customWidth="1"/>
    <col min="16129" max="16129" width="16.85546875" customWidth="1"/>
    <col min="16130" max="16130" width="8.85546875" customWidth="1"/>
    <col min="16131" max="16131" width="1.140625" customWidth="1"/>
    <col min="16132" max="16132" width="25.140625" customWidth="1"/>
    <col min="16133" max="16133" width="10.85546875" customWidth="1"/>
    <col min="16134" max="16134" width="27.42578125" customWidth="1"/>
    <col min="16135" max="16135" width="16.85546875" customWidth="1"/>
    <col min="16136" max="16136" width="8.85546875" customWidth="1"/>
    <col min="16137" max="16137" width="11.85546875" customWidth="1"/>
    <col min="16138" max="16138" width="4" customWidth="1"/>
    <col min="16139" max="16139" width="11.85546875" customWidth="1"/>
    <col min="16140" max="16140" width="5" customWidth="1"/>
    <col min="16141" max="16141" width="11.7109375" customWidth="1"/>
    <col min="16142" max="16142" width="12.28515625" customWidth="1"/>
    <col min="16143" max="16143" width="9" customWidth="1"/>
    <col min="16144" max="16144" width="16" customWidth="1"/>
    <col min="16145" max="16146" width="17" customWidth="1"/>
    <col min="16147" max="16384" width="9.140625" customWidth="1"/>
  </cols>
  <sheetData>
    <row r="1" spans="1:18" ht="16.5" thickBot="1">
      <c r="A1" s="212" t="s">
        <v>72</v>
      </c>
      <c r="B1" s="212"/>
      <c r="C1" s="212"/>
      <c r="D1" s="212"/>
      <c r="E1" s="212"/>
      <c r="F1" s="212"/>
      <c r="G1" s="212"/>
      <c r="H1" s="212"/>
      <c r="I1" s="212"/>
      <c r="J1" s="212"/>
      <c r="K1" s="212"/>
      <c r="L1" s="212"/>
      <c r="M1" s="212"/>
      <c r="N1" s="212"/>
      <c r="O1" s="212"/>
      <c r="P1" s="114"/>
      <c r="Q1" s="114"/>
      <c r="R1" s="114"/>
    </row>
    <row r="2" spans="1:18" ht="16.5" thickBot="1">
      <c r="A2" s="213" t="s">
        <v>73</v>
      </c>
      <c r="B2" s="213"/>
      <c r="C2" s="211" t="s">
        <v>197</v>
      </c>
      <c r="D2" s="211"/>
      <c r="E2" s="211"/>
      <c r="F2" s="211"/>
      <c r="G2" s="211"/>
      <c r="H2" s="211"/>
      <c r="I2" s="114"/>
      <c r="J2" s="114"/>
      <c r="K2" s="114"/>
      <c r="L2" s="114"/>
      <c r="M2" s="114"/>
      <c r="N2" s="114"/>
      <c r="O2" s="114"/>
      <c r="P2" s="114"/>
      <c r="Q2" s="114"/>
      <c r="R2" s="114"/>
    </row>
    <row r="3" spans="1:18" ht="15.75" thickBot="1">
      <c r="A3" s="114"/>
      <c r="B3" s="114"/>
      <c r="C3" s="114"/>
      <c r="D3" s="114"/>
      <c r="E3" s="114"/>
      <c r="F3" s="114"/>
      <c r="G3" s="114"/>
      <c r="H3" s="114"/>
      <c r="I3" s="114"/>
      <c r="J3" s="114"/>
      <c r="K3" s="213" t="s">
        <v>74</v>
      </c>
      <c r="L3" s="213"/>
      <c r="M3" s="211" t="s">
        <v>198</v>
      </c>
      <c r="N3" s="211"/>
      <c r="O3" s="211"/>
      <c r="P3" s="114"/>
      <c r="Q3" s="114"/>
      <c r="R3" s="114"/>
    </row>
    <row r="4" spans="1:18" ht="15.75" thickBot="1">
      <c r="A4" s="213" t="s">
        <v>75</v>
      </c>
      <c r="B4" s="213"/>
      <c r="C4" s="211" t="s">
        <v>199</v>
      </c>
      <c r="D4" s="211"/>
      <c r="E4" s="211"/>
      <c r="F4" s="211"/>
      <c r="G4" s="211"/>
      <c r="H4" s="211"/>
      <c r="I4" s="114"/>
      <c r="J4" s="114"/>
      <c r="K4" s="213"/>
      <c r="L4" s="213"/>
      <c r="M4" s="211"/>
      <c r="N4" s="211"/>
      <c r="O4" s="211"/>
      <c r="P4" s="114"/>
      <c r="Q4" s="114"/>
      <c r="R4" s="114"/>
    </row>
    <row r="5" spans="1:18" ht="15.75" thickBot="1">
      <c r="A5" s="213"/>
      <c r="B5" s="213"/>
      <c r="C5" s="211"/>
      <c r="D5" s="211"/>
      <c r="E5" s="211"/>
      <c r="F5" s="211"/>
      <c r="G5" s="211"/>
      <c r="H5" s="211"/>
      <c r="I5" s="114"/>
      <c r="J5" s="114"/>
      <c r="K5" s="114"/>
      <c r="L5" s="114"/>
      <c r="M5" s="114"/>
      <c r="N5" s="114"/>
      <c r="O5" s="114"/>
      <c r="P5" s="114"/>
      <c r="Q5" s="114"/>
      <c r="R5" s="114"/>
    </row>
    <row r="6" spans="1:18" ht="15.75" thickBot="1">
      <c r="A6" s="114"/>
      <c r="B6" s="114"/>
      <c r="C6" s="114"/>
      <c r="D6" s="114"/>
      <c r="E6" s="114"/>
      <c r="F6" s="114"/>
      <c r="G6" s="114"/>
      <c r="H6" s="114"/>
      <c r="I6" s="114"/>
      <c r="J6" s="114"/>
      <c r="K6" s="213" t="s">
        <v>76</v>
      </c>
      <c r="L6" s="213"/>
      <c r="M6" s="211" t="s">
        <v>375</v>
      </c>
      <c r="N6" s="211"/>
      <c r="O6" s="211"/>
      <c r="P6" s="114"/>
      <c r="Q6" s="114"/>
      <c r="R6" s="114"/>
    </row>
    <row r="7" spans="1:18" ht="15.75" thickBot="1">
      <c r="A7" s="213" t="s">
        <v>77</v>
      </c>
      <c r="B7" s="213"/>
      <c r="C7" s="211" t="s">
        <v>200</v>
      </c>
      <c r="D7" s="211"/>
      <c r="E7" s="211"/>
      <c r="F7" s="211"/>
      <c r="G7" s="211"/>
      <c r="H7" s="211"/>
      <c r="I7" s="114"/>
      <c r="J7" s="114"/>
      <c r="K7" s="213"/>
      <c r="L7" s="213"/>
      <c r="M7" s="211"/>
      <c r="N7" s="211"/>
      <c r="O7" s="211"/>
      <c r="P7" s="114"/>
      <c r="Q7" s="114"/>
      <c r="R7" s="114"/>
    </row>
    <row r="8" spans="1:18" ht="15.75" thickBot="1">
      <c r="A8" s="213"/>
      <c r="B8" s="213"/>
      <c r="C8" s="211"/>
      <c r="D8" s="211"/>
      <c r="E8" s="211"/>
      <c r="F8" s="211"/>
      <c r="G8" s="211"/>
      <c r="H8" s="211"/>
      <c r="I8" s="114"/>
      <c r="J8" s="114"/>
      <c r="K8" s="114"/>
      <c r="L8" s="114"/>
      <c r="M8" s="114"/>
      <c r="N8" s="114"/>
      <c r="O8" s="114"/>
      <c r="P8" s="114"/>
      <c r="Q8" s="114"/>
      <c r="R8" s="114"/>
    </row>
    <row r="9" spans="1:18" ht="15.75" thickBot="1">
      <c r="A9" s="213"/>
      <c r="B9" s="213"/>
      <c r="C9" s="211"/>
      <c r="D9" s="211"/>
      <c r="E9" s="211"/>
      <c r="F9" s="211"/>
      <c r="G9" s="211"/>
      <c r="H9" s="211"/>
      <c r="I9" s="114"/>
      <c r="J9" s="114"/>
      <c r="K9" s="212" t="s">
        <v>72</v>
      </c>
      <c r="L9" s="212"/>
      <c r="M9" s="212"/>
      <c r="N9" s="212"/>
      <c r="O9" s="212"/>
      <c r="P9" s="114"/>
      <c r="Q9" s="114"/>
      <c r="R9" s="114"/>
    </row>
    <row r="10" spans="1:18" ht="15.75" thickBot="1">
      <c r="A10" s="114"/>
      <c r="B10" s="114"/>
      <c r="C10" s="114"/>
      <c r="D10" s="114"/>
      <c r="E10" s="114"/>
      <c r="F10" s="114"/>
      <c r="G10" s="114"/>
      <c r="H10" s="114"/>
      <c r="I10" s="114"/>
      <c r="J10" s="114"/>
      <c r="K10" s="212"/>
      <c r="L10" s="212"/>
      <c r="M10" s="212"/>
      <c r="N10" s="212"/>
      <c r="O10" s="212"/>
      <c r="P10" s="114"/>
      <c r="Q10" s="114"/>
      <c r="R10" s="114"/>
    </row>
    <row r="11" spans="1:18" ht="15.75" thickBot="1">
      <c r="A11" s="213" t="s">
        <v>78</v>
      </c>
      <c r="B11" s="213"/>
      <c r="C11" s="211" t="s">
        <v>79</v>
      </c>
      <c r="D11" s="211"/>
      <c r="E11" s="211"/>
      <c r="F11" s="211"/>
      <c r="G11" s="211"/>
      <c r="H11" s="211"/>
      <c r="I11" s="114"/>
      <c r="J11" s="114"/>
      <c r="K11" s="212"/>
      <c r="L11" s="212"/>
      <c r="M11" s="212"/>
      <c r="N11" s="212"/>
      <c r="O11" s="212"/>
      <c r="P11" s="114"/>
      <c r="Q11" s="114"/>
      <c r="R11" s="114"/>
    </row>
    <row r="12" spans="1:18" ht="15.75" thickBot="1">
      <c r="A12" s="213"/>
      <c r="B12" s="213"/>
      <c r="C12" s="211"/>
      <c r="D12" s="211"/>
      <c r="E12" s="211"/>
      <c r="F12" s="211"/>
      <c r="G12" s="211"/>
      <c r="H12" s="211"/>
      <c r="I12" s="114"/>
      <c r="J12" s="114"/>
      <c r="K12" s="114"/>
      <c r="L12" s="114"/>
      <c r="M12" s="114"/>
      <c r="N12" s="114"/>
      <c r="O12" s="114"/>
      <c r="P12" s="114"/>
      <c r="Q12" s="114"/>
      <c r="R12" s="114"/>
    </row>
    <row r="13" spans="1:18" ht="16.5" thickBot="1">
      <c r="A13" s="212" t="s">
        <v>72</v>
      </c>
      <c r="B13" s="212"/>
      <c r="C13" s="212"/>
      <c r="D13" s="212"/>
      <c r="E13" s="212"/>
      <c r="F13" s="212"/>
      <c r="G13" s="212"/>
      <c r="H13" s="212"/>
      <c r="I13" s="212"/>
      <c r="J13" s="212"/>
      <c r="K13" s="212"/>
      <c r="L13" s="212"/>
      <c r="M13" s="212"/>
      <c r="N13" s="212"/>
      <c r="O13" s="212"/>
      <c r="P13" s="114"/>
      <c r="Q13" s="114"/>
      <c r="R13" s="114"/>
    </row>
    <row r="14" spans="1:18" ht="15.75" thickBot="1">
      <c r="A14" s="210" t="s">
        <v>80</v>
      </c>
      <c r="B14" s="210"/>
      <c r="C14" s="210"/>
      <c r="D14" s="210"/>
      <c r="E14" s="210"/>
      <c r="F14" s="210" t="s">
        <v>81</v>
      </c>
      <c r="G14" s="210"/>
      <c r="H14" s="210"/>
      <c r="I14" s="210"/>
      <c r="J14" s="210"/>
      <c r="K14" s="210"/>
      <c r="L14" s="210"/>
      <c r="M14" s="210"/>
      <c r="N14" s="210" t="s">
        <v>82</v>
      </c>
      <c r="O14" s="210"/>
      <c r="P14" s="210"/>
      <c r="Q14" s="210"/>
      <c r="R14" s="210"/>
    </row>
    <row r="15" spans="1:18" ht="26.25" thickBot="1">
      <c r="A15" s="115" t="s">
        <v>83</v>
      </c>
      <c r="B15" s="210" t="s">
        <v>84</v>
      </c>
      <c r="C15" s="210"/>
      <c r="D15" s="115" t="s">
        <v>85</v>
      </c>
      <c r="E15" s="115" t="s">
        <v>86</v>
      </c>
      <c r="F15" s="115" t="s">
        <v>87</v>
      </c>
      <c r="G15" s="115" t="s">
        <v>376</v>
      </c>
      <c r="H15" s="210" t="s">
        <v>377</v>
      </c>
      <c r="I15" s="210"/>
      <c r="J15" s="210" t="s">
        <v>88</v>
      </c>
      <c r="K15" s="210"/>
      <c r="L15" s="210" t="s">
        <v>89</v>
      </c>
      <c r="M15" s="210"/>
      <c r="N15" s="115" t="s">
        <v>378</v>
      </c>
      <c r="O15" s="210" t="s">
        <v>90</v>
      </c>
      <c r="P15" s="210"/>
      <c r="Q15" s="115" t="s">
        <v>2</v>
      </c>
      <c r="R15" s="115" t="s">
        <v>185</v>
      </c>
    </row>
    <row r="16" spans="1:18" ht="153.75" thickBot="1">
      <c r="A16" s="116" t="s">
        <v>91</v>
      </c>
      <c r="B16" s="206" t="s">
        <v>379</v>
      </c>
      <c r="C16" s="206"/>
      <c r="D16" s="116" t="s">
        <v>380</v>
      </c>
      <c r="E16" s="116" t="s">
        <v>92</v>
      </c>
      <c r="F16" s="117" t="s">
        <v>381</v>
      </c>
      <c r="G16" s="117" t="s">
        <v>382</v>
      </c>
      <c r="H16" s="207" t="s">
        <v>383</v>
      </c>
      <c r="I16" s="208"/>
      <c r="J16" s="206" t="s">
        <v>93</v>
      </c>
      <c r="K16" s="206"/>
      <c r="L16" s="206" t="s">
        <v>384</v>
      </c>
      <c r="M16" s="206"/>
      <c r="N16" s="118" t="s">
        <v>385</v>
      </c>
      <c r="O16" s="209" t="s">
        <v>386</v>
      </c>
      <c r="P16" s="209"/>
      <c r="Q16" s="116" t="s">
        <v>68</v>
      </c>
      <c r="R16" s="116" t="s">
        <v>94</v>
      </c>
    </row>
  </sheetData>
  <mergeCells count="28">
    <mergeCell ref="A1:O1"/>
    <mergeCell ref="A2:B2"/>
    <mergeCell ref="C2:H2"/>
    <mergeCell ref="K3:L4"/>
    <mergeCell ref="M3:O4"/>
    <mergeCell ref="A4:B5"/>
    <mergeCell ref="C4:H5"/>
    <mergeCell ref="C7:H9"/>
    <mergeCell ref="K9:O11"/>
    <mergeCell ref="A11:B12"/>
    <mergeCell ref="C11:H12"/>
    <mergeCell ref="A13:O13"/>
    <mergeCell ref="K6:L7"/>
    <mergeCell ref="M6:O7"/>
    <mergeCell ref="A7:B9"/>
    <mergeCell ref="A14:E14"/>
    <mergeCell ref="F14:M14"/>
    <mergeCell ref="N14:R14"/>
    <mergeCell ref="B15:C15"/>
    <mergeCell ref="H15:I15"/>
    <mergeCell ref="J15:K15"/>
    <mergeCell ref="L15:M15"/>
    <mergeCell ref="O15:P15"/>
    <mergeCell ref="B16:C16"/>
    <mergeCell ref="H16:I16"/>
    <mergeCell ref="J16:K16"/>
    <mergeCell ref="L16:M16"/>
    <mergeCell ref="O16:P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9"/>
  <sheetViews>
    <sheetView tabSelected="1" workbookViewId="0">
      <selection activeCell="D17" sqref="D17"/>
    </sheetView>
  </sheetViews>
  <sheetFormatPr baseColWidth="10" defaultRowHeight="15"/>
  <cols>
    <col min="1" max="1" width="3.7109375" customWidth="1"/>
    <col min="2" max="2" width="44.7109375" customWidth="1"/>
    <col min="3" max="3" width="10.7109375" customWidth="1"/>
    <col min="4" max="4" width="56" customWidth="1"/>
    <col min="5" max="5" width="34.7109375" customWidth="1"/>
    <col min="6" max="6" width="35.7109375" customWidth="1"/>
    <col min="7" max="7" width="16.42578125" customWidth="1"/>
    <col min="8" max="8" width="14.7109375" bestFit="1" customWidth="1"/>
  </cols>
  <sheetData>
    <row r="1" spans="2:8" ht="14.45" customHeight="1">
      <c r="B1" s="215"/>
      <c r="C1" s="218" t="s">
        <v>70</v>
      </c>
      <c r="D1" s="218"/>
      <c r="E1" s="218"/>
      <c r="F1" s="218"/>
      <c r="G1" s="220" t="s">
        <v>71</v>
      </c>
      <c r="H1" s="221"/>
    </row>
    <row r="2" spans="2:8" ht="15.75" customHeight="1" thickBot="1">
      <c r="B2" s="216"/>
      <c r="C2" s="219"/>
      <c r="D2" s="219"/>
      <c r="E2" s="219"/>
      <c r="F2" s="219"/>
      <c r="G2" s="222"/>
      <c r="H2" s="223"/>
    </row>
    <row r="3" spans="2:8" ht="15" customHeight="1">
      <c r="B3" s="216"/>
      <c r="C3" s="226" t="s">
        <v>256</v>
      </c>
      <c r="D3" s="226"/>
      <c r="E3" s="226"/>
      <c r="F3" s="226"/>
      <c r="G3" s="222"/>
      <c r="H3" s="223"/>
    </row>
    <row r="4" spans="2:8" ht="15.75" customHeight="1" thickBot="1">
      <c r="B4" s="217"/>
      <c r="C4" s="219"/>
      <c r="D4" s="219"/>
      <c r="E4" s="219"/>
      <c r="F4" s="219"/>
      <c r="G4" s="224"/>
      <c r="H4" s="225"/>
    </row>
    <row r="5" spans="2:8">
      <c r="B5" s="1"/>
      <c r="C5" s="2"/>
      <c r="D5" s="2"/>
      <c r="E5" s="2"/>
      <c r="F5" s="2"/>
      <c r="G5" s="2"/>
      <c r="H5" s="2"/>
    </row>
    <row r="6" spans="2:8" ht="15.75" thickBot="1"/>
    <row r="7" spans="2:8" ht="15.75" thickBot="1">
      <c r="B7" s="228" t="s">
        <v>17</v>
      </c>
      <c r="C7" s="229"/>
      <c r="D7" s="229"/>
      <c r="E7" s="229"/>
      <c r="F7" s="229"/>
      <c r="G7" s="229"/>
      <c r="H7" s="230"/>
    </row>
    <row r="8" spans="2:8" ht="15.75" thickBot="1">
      <c r="B8" s="12" t="s">
        <v>0</v>
      </c>
      <c r="C8" s="12"/>
      <c r="D8" s="12" t="s">
        <v>1</v>
      </c>
      <c r="E8" s="13" t="s">
        <v>42</v>
      </c>
      <c r="F8" s="14" t="s">
        <v>2</v>
      </c>
      <c r="G8" s="13" t="s">
        <v>3</v>
      </c>
      <c r="H8" s="13" t="s">
        <v>4</v>
      </c>
    </row>
    <row r="9" spans="2:8" ht="54.75" thickBot="1">
      <c r="B9" s="227" t="s">
        <v>216</v>
      </c>
      <c r="C9" s="3" t="s">
        <v>34</v>
      </c>
      <c r="D9" s="6" t="s">
        <v>274</v>
      </c>
      <c r="E9" s="6" t="s">
        <v>275</v>
      </c>
      <c r="F9" s="3" t="s">
        <v>276</v>
      </c>
      <c r="G9" s="5">
        <v>44958</v>
      </c>
      <c r="H9" s="100">
        <v>45657</v>
      </c>
    </row>
    <row r="10" spans="2:8" ht="54.75" thickBot="1">
      <c r="B10" s="127"/>
      <c r="C10" s="34" t="s">
        <v>35</v>
      </c>
      <c r="D10" s="15" t="s">
        <v>277</v>
      </c>
      <c r="E10" s="6" t="s">
        <v>278</v>
      </c>
      <c r="F10" s="34" t="s">
        <v>69</v>
      </c>
      <c r="G10" s="30">
        <v>45293</v>
      </c>
      <c r="H10" s="101">
        <v>45358</v>
      </c>
    </row>
    <row r="11" spans="2:8" ht="38.25" customHeight="1" thickBot="1">
      <c r="B11" s="128"/>
      <c r="C11" s="34" t="s">
        <v>38</v>
      </c>
      <c r="D11" s="15" t="s">
        <v>279</v>
      </c>
      <c r="E11" s="6" t="s">
        <v>280</v>
      </c>
      <c r="F11" s="34" t="s">
        <v>281</v>
      </c>
      <c r="G11" s="17">
        <v>45383</v>
      </c>
      <c r="H11" s="102">
        <v>45657</v>
      </c>
    </row>
    <row r="12" spans="2:8" ht="27.75" thickBot="1">
      <c r="B12" s="126" t="s">
        <v>220</v>
      </c>
      <c r="C12" s="34" t="s">
        <v>39</v>
      </c>
      <c r="D12" s="15" t="s">
        <v>282</v>
      </c>
      <c r="E12" s="6" t="s">
        <v>283</v>
      </c>
      <c r="F12" s="34" t="s">
        <v>285</v>
      </c>
      <c r="G12" s="17">
        <v>45300</v>
      </c>
      <c r="H12" s="102">
        <v>45350</v>
      </c>
    </row>
    <row r="13" spans="2:8" ht="143.25" customHeight="1" thickBot="1">
      <c r="B13" s="127"/>
      <c r="C13" s="34" t="s">
        <v>36</v>
      </c>
      <c r="D13" s="15" t="s">
        <v>284</v>
      </c>
      <c r="E13" s="6" t="s">
        <v>287</v>
      </c>
      <c r="F13" s="34" t="s">
        <v>286</v>
      </c>
      <c r="G13" s="17">
        <v>45352</v>
      </c>
      <c r="H13" s="102">
        <v>45657</v>
      </c>
    </row>
    <row r="14" spans="2:8" ht="54.75" thickBot="1">
      <c r="B14" s="127"/>
      <c r="C14" s="34" t="s">
        <v>37</v>
      </c>
      <c r="D14" s="16" t="s">
        <v>288</v>
      </c>
      <c r="E14" s="6" t="s">
        <v>289</v>
      </c>
      <c r="F14" s="34" t="s">
        <v>292</v>
      </c>
      <c r="G14" s="17">
        <v>45293</v>
      </c>
      <c r="H14" s="102">
        <v>45657</v>
      </c>
    </row>
    <row r="15" spans="2:8" ht="54.75" thickBot="1">
      <c r="B15" s="127"/>
      <c r="C15" s="34" t="s">
        <v>40</v>
      </c>
      <c r="D15" s="15" t="s">
        <v>290</v>
      </c>
      <c r="E15" s="6" t="s">
        <v>291</v>
      </c>
      <c r="F15" s="34" t="s">
        <v>293</v>
      </c>
      <c r="G15" s="17">
        <v>45323</v>
      </c>
      <c r="H15" s="102">
        <v>45657</v>
      </c>
    </row>
    <row r="16" spans="2:8" ht="81.75" thickBot="1">
      <c r="B16" s="128"/>
      <c r="C16" s="33" t="s">
        <v>41</v>
      </c>
      <c r="D16" s="91" t="s">
        <v>294</v>
      </c>
      <c r="E16" s="6" t="s">
        <v>295</v>
      </c>
      <c r="F16" s="33" t="s">
        <v>303</v>
      </c>
      <c r="G16" s="93">
        <v>45323</v>
      </c>
      <c r="H16" s="103" t="s">
        <v>296</v>
      </c>
    </row>
    <row r="17" spans="2:8" ht="40.5">
      <c r="B17" s="126" t="s">
        <v>8</v>
      </c>
      <c r="C17" s="34" t="s">
        <v>217</v>
      </c>
      <c r="D17" s="91" t="s">
        <v>298</v>
      </c>
      <c r="E17" s="6" t="s">
        <v>297</v>
      </c>
      <c r="F17" s="34" t="s">
        <v>299</v>
      </c>
      <c r="G17" s="93">
        <v>45365</v>
      </c>
      <c r="H17" s="103">
        <v>45387</v>
      </c>
    </row>
    <row r="18" spans="2:8" ht="54">
      <c r="B18" s="127"/>
      <c r="C18" s="34" t="s">
        <v>218</v>
      </c>
      <c r="D18" s="91" t="s">
        <v>221</v>
      </c>
      <c r="E18" s="33" t="s">
        <v>300</v>
      </c>
      <c r="F18" s="33" t="s">
        <v>301</v>
      </c>
      <c r="G18" s="93">
        <v>45365</v>
      </c>
      <c r="H18" s="103">
        <v>45394</v>
      </c>
    </row>
    <row r="19" spans="2:8" ht="27.75" thickBot="1">
      <c r="B19" s="214"/>
      <c r="C19" s="19" t="s">
        <v>219</v>
      </c>
      <c r="D19" s="20" t="s">
        <v>222</v>
      </c>
      <c r="E19" s="19" t="s">
        <v>302</v>
      </c>
      <c r="F19" s="19" t="s">
        <v>303</v>
      </c>
      <c r="G19" s="21">
        <v>45597</v>
      </c>
      <c r="H19" s="104">
        <v>45657</v>
      </c>
    </row>
  </sheetData>
  <mergeCells count="8">
    <mergeCell ref="B17:B19"/>
    <mergeCell ref="B1:B4"/>
    <mergeCell ref="C1:F2"/>
    <mergeCell ref="G1:H4"/>
    <mergeCell ref="C3:F4"/>
    <mergeCell ref="B9:B11"/>
    <mergeCell ref="B12:B16"/>
    <mergeCell ref="B7:H7"/>
  </mergeCells>
  <phoneticPr fontId="4"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21"/>
  <sheetViews>
    <sheetView topLeftCell="A15" workbookViewId="0">
      <selection activeCell="B17" sqref="B17:B21"/>
    </sheetView>
  </sheetViews>
  <sheetFormatPr baseColWidth="10" defaultRowHeight="15"/>
  <cols>
    <col min="1" max="1" width="3.7109375" customWidth="1"/>
    <col min="2" max="2" width="40.140625" customWidth="1"/>
    <col min="3" max="3" width="10.7109375" customWidth="1"/>
    <col min="4" max="4" width="56.7109375" customWidth="1"/>
    <col min="5" max="5" width="42.7109375" customWidth="1"/>
    <col min="6" max="6" width="30.42578125" customWidth="1"/>
    <col min="7" max="7" width="16.5703125" customWidth="1"/>
    <col min="8" max="8" width="15" bestFit="1" customWidth="1"/>
  </cols>
  <sheetData>
    <row r="1" spans="2:8" ht="14.45" customHeight="1">
      <c r="B1" s="215"/>
      <c r="C1" s="218" t="s">
        <v>70</v>
      </c>
      <c r="D1" s="218"/>
      <c r="E1" s="218"/>
      <c r="F1" s="218"/>
      <c r="G1" s="220" t="s">
        <v>71</v>
      </c>
      <c r="H1" s="221"/>
    </row>
    <row r="2" spans="2:8" ht="15.75" thickBot="1">
      <c r="B2" s="216"/>
      <c r="C2" s="219"/>
      <c r="D2" s="219"/>
      <c r="E2" s="219"/>
      <c r="F2" s="219"/>
      <c r="G2" s="222"/>
      <c r="H2" s="223"/>
    </row>
    <row r="3" spans="2:8">
      <c r="B3" s="216"/>
      <c r="C3" s="226" t="s">
        <v>256</v>
      </c>
      <c r="D3" s="226"/>
      <c r="E3" s="226"/>
      <c r="F3" s="226"/>
      <c r="G3" s="222"/>
      <c r="H3" s="223"/>
    </row>
    <row r="4" spans="2:8" ht="15.75" thickBot="1">
      <c r="B4" s="217"/>
      <c r="C4" s="219"/>
      <c r="D4" s="219"/>
      <c r="E4" s="219"/>
      <c r="F4" s="219"/>
      <c r="G4" s="224"/>
      <c r="H4" s="225"/>
    </row>
    <row r="5" spans="2:8">
      <c r="B5" s="1"/>
      <c r="C5" s="2"/>
      <c r="D5" s="2"/>
      <c r="E5" s="2"/>
      <c r="F5" s="2"/>
      <c r="G5" s="2"/>
      <c r="H5" s="2"/>
    </row>
    <row r="6" spans="2:8" ht="15.75" thickBot="1"/>
    <row r="7" spans="2:8">
      <c r="B7" s="231" t="s">
        <v>18</v>
      </c>
      <c r="C7" s="232"/>
      <c r="D7" s="232"/>
      <c r="E7" s="232"/>
      <c r="F7" s="232"/>
      <c r="G7" s="232"/>
      <c r="H7" s="233"/>
    </row>
    <row r="8" spans="2:8" ht="30" customHeight="1">
      <c r="B8" s="53" t="s">
        <v>0</v>
      </c>
      <c r="C8" s="54"/>
      <c r="D8" s="54" t="s">
        <v>1</v>
      </c>
      <c r="E8" s="55" t="s">
        <v>42</v>
      </c>
      <c r="F8" s="56" t="s">
        <v>2</v>
      </c>
      <c r="G8" s="57" t="s">
        <v>3</v>
      </c>
      <c r="H8" s="57" t="s">
        <v>4</v>
      </c>
    </row>
    <row r="9" spans="2:8" ht="81">
      <c r="B9" s="105" t="s">
        <v>314</v>
      </c>
      <c r="C9" s="33" t="s">
        <v>43</v>
      </c>
      <c r="D9" s="15" t="s">
        <v>311</v>
      </c>
      <c r="E9" s="15" t="s">
        <v>312</v>
      </c>
      <c r="F9" s="15" t="s">
        <v>313</v>
      </c>
      <c r="G9" s="17">
        <v>45323</v>
      </c>
      <c r="H9" s="17" t="s">
        <v>306</v>
      </c>
    </row>
    <row r="10" spans="2:8" ht="40.5" customHeight="1">
      <c r="B10" s="126" t="s">
        <v>324</v>
      </c>
      <c r="C10" s="33" t="s">
        <v>223</v>
      </c>
      <c r="D10" s="15" t="s">
        <v>315</v>
      </c>
      <c r="E10" s="15" t="s">
        <v>316</v>
      </c>
      <c r="F10" s="43" t="s">
        <v>229</v>
      </c>
      <c r="G10" s="17">
        <v>45323</v>
      </c>
      <c r="H10" s="17">
        <v>45473</v>
      </c>
    </row>
    <row r="11" spans="2:8" ht="135">
      <c r="B11" s="127"/>
      <c r="C11" s="33" t="s">
        <v>44</v>
      </c>
      <c r="D11" s="7" t="s">
        <v>317</v>
      </c>
      <c r="E11" s="15" t="s">
        <v>318</v>
      </c>
      <c r="F11" s="43" t="s">
        <v>286</v>
      </c>
      <c r="G11" s="17">
        <v>45323</v>
      </c>
      <c r="H11" s="17" t="s">
        <v>306</v>
      </c>
    </row>
    <row r="12" spans="2:8" ht="108">
      <c r="B12" s="127"/>
      <c r="C12" s="33" t="s">
        <v>224</v>
      </c>
      <c r="D12" s="15" t="s">
        <v>319</v>
      </c>
      <c r="E12" s="15" t="s">
        <v>320</v>
      </c>
      <c r="F12" s="34" t="s">
        <v>321</v>
      </c>
      <c r="G12" s="17">
        <v>45323</v>
      </c>
      <c r="H12" s="17" t="s">
        <v>306</v>
      </c>
    </row>
    <row r="13" spans="2:8" ht="94.5">
      <c r="B13" s="127"/>
      <c r="C13" s="33" t="s">
        <v>225</v>
      </c>
      <c r="D13" s="15" t="s">
        <v>322</v>
      </c>
      <c r="E13" s="15" t="s">
        <v>323</v>
      </c>
      <c r="F13" s="34" t="s">
        <v>229</v>
      </c>
      <c r="G13" s="17">
        <v>45352</v>
      </c>
      <c r="H13" s="17" t="s">
        <v>306</v>
      </c>
    </row>
    <row r="14" spans="2:8" ht="141.75" customHeight="1">
      <c r="B14" s="89" t="s">
        <v>325</v>
      </c>
      <c r="C14" s="33" t="s">
        <v>226</v>
      </c>
      <c r="D14" s="15" t="s">
        <v>326</v>
      </c>
      <c r="E14" s="15" t="s">
        <v>327</v>
      </c>
      <c r="F14" s="106" t="s">
        <v>328</v>
      </c>
      <c r="G14" s="17">
        <v>45292</v>
      </c>
      <c r="H14" s="17" t="s">
        <v>306</v>
      </c>
    </row>
    <row r="15" spans="2:8" ht="108">
      <c r="B15" s="89" t="s">
        <v>329</v>
      </c>
      <c r="C15" s="33" t="s">
        <v>45</v>
      </c>
      <c r="D15" s="15" t="s">
        <v>330</v>
      </c>
      <c r="E15" s="26" t="s">
        <v>331</v>
      </c>
      <c r="F15" s="34" t="s">
        <v>286</v>
      </c>
      <c r="G15" s="17">
        <v>45323</v>
      </c>
      <c r="H15" s="17" t="s">
        <v>306</v>
      </c>
    </row>
    <row r="16" spans="2:8" ht="81">
      <c r="B16" s="89" t="s">
        <v>334</v>
      </c>
      <c r="C16" s="33" t="s">
        <v>46</v>
      </c>
      <c r="D16" s="15" t="s">
        <v>332</v>
      </c>
      <c r="E16" s="26" t="s">
        <v>333</v>
      </c>
      <c r="F16" s="34" t="s">
        <v>286</v>
      </c>
      <c r="G16" s="58">
        <v>45323</v>
      </c>
      <c r="H16" s="4">
        <v>45535</v>
      </c>
    </row>
    <row r="17" spans="2:8" ht="40.5">
      <c r="B17" s="127" t="s">
        <v>9</v>
      </c>
      <c r="C17" s="33" t="s">
        <v>47</v>
      </c>
      <c r="D17" s="15" t="s">
        <v>230</v>
      </c>
      <c r="E17" s="26" t="s">
        <v>335</v>
      </c>
      <c r="F17" s="34" t="s">
        <v>286</v>
      </c>
      <c r="G17" s="58">
        <v>45383</v>
      </c>
      <c r="H17" s="4">
        <v>45657</v>
      </c>
    </row>
    <row r="18" spans="2:8" ht="40.5">
      <c r="B18" s="127"/>
      <c r="C18" s="33" t="s">
        <v>48</v>
      </c>
      <c r="D18" s="15" t="s">
        <v>231</v>
      </c>
      <c r="E18" s="26" t="s">
        <v>336</v>
      </c>
      <c r="F18" s="34" t="s">
        <v>337</v>
      </c>
      <c r="G18" s="58">
        <v>45323</v>
      </c>
      <c r="H18" s="4">
        <v>45626</v>
      </c>
    </row>
    <row r="19" spans="2:8" ht="40.5">
      <c r="B19" s="127"/>
      <c r="C19" s="33" t="s">
        <v>227</v>
      </c>
      <c r="D19" s="15" t="s">
        <v>232</v>
      </c>
      <c r="E19" s="26" t="s">
        <v>338</v>
      </c>
      <c r="F19" s="34" t="s">
        <v>337</v>
      </c>
      <c r="G19" s="58">
        <v>45323</v>
      </c>
      <c r="H19" s="4">
        <v>45626</v>
      </c>
    </row>
    <row r="20" spans="2:8" ht="27">
      <c r="B20" s="127"/>
      <c r="C20" s="33" t="s">
        <v>49</v>
      </c>
      <c r="D20" s="15" t="s">
        <v>233</v>
      </c>
      <c r="E20" s="26" t="s">
        <v>339</v>
      </c>
      <c r="F20" s="34" t="s">
        <v>286</v>
      </c>
      <c r="G20" s="17">
        <v>45293</v>
      </c>
      <c r="H20" s="17" t="s">
        <v>306</v>
      </c>
    </row>
    <row r="21" spans="2:8" ht="41.45" customHeight="1" thickBot="1">
      <c r="B21" s="214"/>
      <c r="C21" s="37" t="s">
        <v>228</v>
      </c>
      <c r="D21" s="20" t="s">
        <v>234</v>
      </c>
      <c r="E21" s="27" t="s">
        <v>340</v>
      </c>
      <c r="F21" s="19" t="s">
        <v>286</v>
      </c>
      <c r="G21" s="59">
        <v>45323</v>
      </c>
      <c r="H21" s="21" t="s">
        <v>306</v>
      </c>
    </row>
  </sheetData>
  <mergeCells count="7">
    <mergeCell ref="B10:B13"/>
    <mergeCell ref="B17:B21"/>
    <mergeCell ref="B7:H7"/>
    <mergeCell ref="B1:B4"/>
    <mergeCell ref="C1:F2"/>
    <mergeCell ref="G1:H4"/>
    <mergeCell ref="C3:F4"/>
  </mergeCells>
  <phoneticPr fontId="4"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21"/>
  <sheetViews>
    <sheetView topLeftCell="A13" workbookViewId="0">
      <selection activeCell="H10" sqref="H10"/>
    </sheetView>
  </sheetViews>
  <sheetFormatPr baseColWidth="10" defaultRowHeight="15"/>
  <cols>
    <col min="1" max="1" width="3.7109375" customWidth="1"/>
    <col min="2" max="2" width="37.7109375" customWidth="1"/>
    <col min="3" max="3" width="7" customWidth="1"/>
    <col min="4" max="4" width="56.7109375" customWidth="1"/>
    <col min="5" max="5" width="41.5703125" customWidth="1"/>
    <col min="6" max="6" width="35.7109375" customWidth="1"/>
    <col min="7" max="7" width="15.7109375" customWidth="1"/>
    <col min="8" max="8" width="14.5703125" customWidth="1"/>
  </cols>
  <sheetData>
    <row r="1" spans="2:8" ht="22.5" customHeight="1">
      <c r="B1" s="215"/>
      <c r="C1" s="218" t="s">
        <v>70</v>
      </c>
      <c r="D1" s="218"/>
      <c r="E1" s="218"/>
      <c r="F1" s="218"/>
      <c r="G1" s="220" t="s">
        <v>71</v>
      </c>
      <c r="H1" s="221"/>
    </row>
    <row r="2" spans="2:8" ht="15.75" customHeight="1" thickBot="1">
      <c r="B2" s="216"/>
      <c r="C2" s="219"/>
      <c r="D2" s="219"/>
      <c r="E2" s="219"/>
      <c r="F2" s="219"/>
      <c r="G2" s="222"/>
      <c r="H2" s="223"/>
    </row>
    <row r="3" spans="2:8" ht="15" customHeight="1">
      <c r="B3" s="216"/>
      <c r="C3" s="226" t="s">
        <v>256</v>
      </c>
      <c r="D3" s="226"/>
      <c r="E3" s="226"/>
      <c r="F3" s="226"/>
      <c r="G3" s="222"/>
      <c r="H3" s="223"/>
    </row>
    <row r="4" spans="2:8" ht="15.75" customHeight="1" thickBot="1">
      <c r="B4" s="217"/>
      <c r="C4" s="219"/>
      <c r="D4" s="219"/>
      <c r="E4" s="219"/>
      <c r="F4" s="219"/>
      <c r="G4" s="224"/>
      <c r="H4" s="225"/>
    </row>
    <row r="5" spans="2:8">
      <c r="B5" s="1"/>
      <c r="C5" s="2"/>
      <c r="D5" s="2"/>
      <c r="E5" s="2"/>
      <c r="F5" s="2"/>
      <c r="G5" s="2"/>
      <c r="H5" s="2"/>
    </row>
    <row r="6" spans="2:8" ht="15.75" thickBot="1"/>
    <row r="7" spans="2:8" ht="15.75" thickBot="1">
      <c r="B7" s="228" t="s">
        <v>19</v>
      </c>
      <c r="C7" s="229"/>
      <c r="D7" s="229"/>
      <c r="E7" s="229"/>
      <c r="F7" s="229"/>
      <c r="G7" s="229"/>
      <c r="H7" s="230"/>
    </row>
    <row r="8" spans="2:8" ht="15.75" thickBot="1">
      <c r="B8" s="94" t="s">
        <v>0</v>
      </c>
      <c r="C8" s="95"/>
      <c r="D8" s="95" t="s">
        <v>1</v>
      </c>
      <c r="E8" s="22" t="s">
        <v>23</v>
      </c>
      <c r="F8" s="23" t="s">
        <v>2</v>
      </c>
      <c r="G8" s="24" t="s">
        <v>3</v>
      </c>
      <c r="H8" s="25" t="s">
        <v>4</v>
      </c>
    </row>
    <row r="9" spans="2:8" ht="40.5">
      <c r="B9" s="234" t="s">
        <v>10</v>
      </c>
      <c r="C9" s="34" t="s">
        <v>50</v>
      </c>
      <c r="D9" s="35" t="s">
        <v>235</v>
      </c>
      <c r="E9" s="31" t="s">
        <v>351</v>
      </c>
      <c r="F9" s="32" t="s">
        <v>239</v>
      </c>
      <c r="G9" s="38">
        <v>45293</v>
      </c>
      <c r="H9" s="107">
        <v>45657</v>
      </c>
    </row>
    <row r="10" spans="2:8" ht="64.5" customHeight="1">
      <c r="B10" s="234"/>
      <c r="C10" s="34" t="s">
        <v>51</v>
      </c>
      <c r="D10" s="35" t="s">
        <v>236</v>
      </c>
      <c r="E10" s="36" t="s">
        <v>352</v>
      </c>
      <c r="F10" s="39" t="s">
        <v>55</v>
      </c>
      <c r="G10" s="40">
        <v>45293</v>
      </c>
      <c r="H10" s="108">
        <v>45657</v>
      </c>
    </row>
    <row r="11" spans="2:8" ht="40.5">
      <c r="B11" s="234"/>
      <c r="C11" s="34" t="s">
        <v>52</v>
      </c>
      <c r="D11" s="35" t="s">
        <v>237</v>
      </c>
      <c r="E11" s="36" t="s">
        <v>353</v>
      </c>
      <c r="F11" s="33" t="s">
        <v>354</v>
      </c>
      <c r="G11" s="40">
        <v>45293</v>
      </c>
      <c r="H11" s="108">
        <v>45657</v>
      </c>
    </row>
    <row r="12" spans="2:8" ht="86.25" customHeight="1">
      <c r="B12" s="234"/>
      <c r="C12" s="34" t="s">
        <v>53</v>
      </c>
      <c r="D12" s="35" t="s">
        <v>238</v>
      </c>
      <c r="E12" s="36" t="s">
        <v>341</v>
      </c>
      <c r="F12" s="33" t="s">
        <v>240</v>
      </c>
      <c r="G12" s="40">
        <v>45475</v>
      </c>
      <c r="H12" s="108">
        <v>45504</v>
      </c>
    </row>
    <row r="13" spans="2:8" ht="105" customHeight="1">
      <c r="B13" s="234" t="s">
        <v>242</v>
      </c>
      <c r="C13" s="34" t="s">
        <v>54</v>
      </c>
      <c r="D13" s="35" t="s">
        <v>243</v>
      </c>
      <c r="E13" s="36" t="s">
        <v>355</v>
      </c>
      <c r="F13" s="33" t="s">
        <v>356</v>
      </c>
      <c r="G13" s="113">
        <v>45293</v>
      </c>
      <c r="H13" s="108">
        <v>45373</v>
      </c>
    </row>
    <row r="14" spans="2:8" ht="65.45" customHeight="1">
      <c r="B14" s="234"/>
      <c r="C14" s="34" t="s">
        <v>241</v>
      </c>
      <c r="D14" s="35" t="s">
        <v>244</v>
      </c>
      <c r="E14" s="36" t="s">
        <v>357</v>
      </c>
      <c r="F14" s="41" t="s">
        <v>60</v>
      </c>
      <c r="G14" s="40">
        <v>45293</v>
      </c>
      <c r="H14" s="108">
        <v>45657</v>
      </c>
    </row>
    <row r="15" spans="2:8" ht="53.45" customHeight="1">
      <c r="B15" s="234" t="s">
        <v>245</v>
      </c>
      <c r="C15" s="34" t="s">
        <v>56</v>
      </c>
      <c r="D15" s="35" t="s">
        <v>246</v>
      </c>
      <c r="E15" s="36" t="s">
        <v>350</v>
      </c>
      <c r="F15" s="41" t="s">
        <v>60</v>
      </c>
      <c r="G15" s="30">
        <v>45323</v>
      </c>
      <c r="H15" s="101">
        <v>45443</v>
      </c>
    </row>
    <row r="16" spans="2:8" ht="43.15" customHeight="1">
      <c r="B16" s="234"/>
      <c r="C16" s="34" t="s">
        <v>57</v>
      </c>
      <c r="D16" s="35" t="s">
        <v>247</v>
      </c>
      <c r="E16" s="36" t="s">
        <v>349</v>
      </c>
      <c r="F16" s="41" t="s">
        <v>60</v>
      </c>
      <c r="G16" s="30">
        <v>45323</v>
      </c>
      <c r="H16" s="101">
        <v>45504</v>
      </c>
    </row>
    <row r="17" spans="2:8" ht="46.15" customHeight="1">
      <c r="B17" s="234"/>
      <c r="C17" s="34" t="s">
        <v>58</v>
      </c>
      <c r="D17" s="35" t="s">
        <v>248</v>
      </c>
      <c r="E17" s="36" t="s">
        <v>348</v>
      </c>
      <c r="F17" s="41" t="s">
        <v>60</v>
      </c>
      <c r="G17" s="30">
        <v>45323</v>
      </c>
      <c r="H17" s="101">
        <v>45504</v>
      </c>
    </row>
    <row r="18" spans="2:8" ht="59.45" customHeight="1">
      <c r="B18" s="234" t="s">
        <v>11</v>
      </c>
      <c r="C18" s="34" t="s">
        <v>59</v>
      </c>
      <c r="D18" s="35" t="s">
        <v>251</v>
      </c>
      <c r="E18" s="36" t="s">
        <v>346</v>
      </c>
      <c r="F18" s="44" t="s">
        <v>347</v>
      </c>
      <c r="G18" s="30">
        <v>45323</v>
      </c>
      <c r="H18" s="101">
        <v>45471</v>
      </c>
    </row>
    <row r="19" spans="2:8" ht="42" customHeight="1">
      <c r="B19" s="234"/>
      <c r="C19" s="34" t="s">
        <v>61</v>
      </c>
      <c r="D19" s="35" t="s">
        <v>252</v>
      </c>
      <c r="E19" s="36" t="s">
        <v>344</v>
      </c>
      <c r="F19" s="44" t="s">
        <v>345</v>
      </c>
      <c r="G19" s="30">
        <v>45293</v>
      </c>
      <c r="H19" s="101">
        <v>45657</v>
      </c>
    </row>
    <row r="20" spans="2:8" ht="30" customHeight="1">
      <c r="B20" s="234" t="s">
        <v>253</v>
      </c>
      <c r="C20" s="34" t="s">
        <v>249</v>
      </c>
      <c r="D20" s="35" t="s">
        <v>254</v>
      </c>
      <c r="E20" s="36" t="s">
        <v>342</v>
      </c>
      <c r="F20" s="44" t="s">
        <v>343</v>
      </c>
      <c r="G20" s="30">
        <v>45293</v>
      </c>
      <c r="H20" s="101">
        <v>45657</v>
      </c>
    </row>
    <row r="21" spans="2:8" ht="41.25" thickBot="1">
      <c r="B21" s="235"/>
      <c r="C21" s="19" t="s">
        <v>250</v>
      </c>
      <c r="D21" s="109" t="s">
        <v>255</v>
      </c>
      <c r="E21" s="110" t="s">
        <v>341</v>
      </c>
      <c r="F21" s="111" t="s">
        <v>62</v>
      </c>
      <c r="G21" s="28">
        <v>45505</v>
      </c>
      <c r="H21" s="112">
        <v>45596</v>
      </c>
    </row>
  </sheetData>
  <mergeCells count="10">
    <mergeCell ref="B13:B14"/>
    <mergeCell ref="B15:B17"/>
    <mergeCell ref="B18:B19"/>
    <mergeCell ref="B20:B21"/>
    <mergeCell ref="B1:B4"/>
    <mergeCell ref="C1:F2"/>
    <mergeCell ref="G1:H4"/>
    <mergeCell ref="C3:F4"/>
    <mergeCell ref="B7:H7"/>
    <mergeCell ref="B9:B12"/>
  </mergeCells>
  <phoneticPr fontId="4"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6"/>
  <sheetViews>
    <sheetView topLeftCell="A13" workbookViewId="0">
      <selection activeCell="D16" sqref="D16"/>
    </sheetView>
  </sheetViews>
  <sheetFormatPr baseColWidth="10" defaultRowHeight="15"/>
  <cols>
    <col min="1" max="1" width="3.7109375" customWidth="1"/>
    <col min="2" max="2" width="36.7109375" customWidth="1"/>
    <col min="3" max="3" width="6.85546875" customWidth="1"/>
    <col min="4" max="4" width="56.7109375" customWidth="1"/>
    <col min="5" max="5" width="47.7109375" customWidth="1"/>
    <col min="6" max="6" width="35.7109375" customWidth="1"/>
    <col min="7" max="7" width="16" customWidth="1"/>
    <col min="8" max="8" width="15.42578125" customWidth="1"/>
  </cols>
  <sheetData>
    <row r="1" spans="2:8" ht="14.45" customHeight="1">
      <c r="B1" s="215"/>
      <c r="C1" s="218" t="s">
        <v>70</v>
      </c>
      <c r="D1" s="218"/>
      <c r="E1" s="218"/>
      <c r="F1" s="218"/>
      <c r="G1" s="220" t="s">
        <v>71</v>
      </c>
      <c r="H1" s="221"/>
    </row>
    <row r="2" spans="2:8" ht="15.75" customHeight="1" thickBot="1">
      <c r="B2" s="216"/>
      <c r="C2" s="219"/>
      <c r="D2" s="219"/>
      <c r="E2" s="219"/>
      <c r="F2" s="219"/>
      <c r="G2" s="222"/>
      <c r="H2" s="223"/>
    </row>
    <row r="3" spans="2:8" ht="15" customHeight="1">
      <c r="B3" s="216"/>
      <c r="C3" s="226" t="s">
        <v>256</v>
      </c>
      <c r="D3" s="226"/>
      <c r="E3" s="226"/>
      <c r="F3" s="226"/>
      <c r="G3" s="222"/>
      <c r="H3" s="223"/>
    </row>
    <row r="4" spans="2:8" ht="15.75" customHeight="1" thickBot="1">
      <c r="B4" s="217"/>
      <c r="C4" s="219"/>
      <c r="D4" s="219"/>
      <c r="E4" s="219"/>
      <c r="F4" s="219"/>
      <c r="G4" s="224"/>
      <c r="H4" s="225"/>
    </row>
    <row r="5" spans="2:8">
      <c r="B5" s="1"/>
      <c r="C5" s="2"/>
      <c r="D5" s="2"/>
      <c r="E5" s="2"/>
      <c r="F5" s="2"/>
      <c r="G5" s="2"/>
      <c r="H5" s="2"/>
    </row>
    <row r="6" spans="2:8" ht="15.75" thickBot="1"/>
    <row r="7" spans="2:8">
      <c r="B7" s="236" t="s">
        <v>20</v>
      </c>
      <c r="C7" s="237"/>
      <c r="D7" s="237"/>
      <c r="E7" s="237"/>
      <c r="F7" s="237"/>
      <c r="G7" s="237"/>
      <c r="H7" s="237"/>
    </row>
    <row r="8" spans="2:8" ht="54" customHeight="1">
      <c r="B8" s="53" t="s">
        <v>0</v>
      </c>
      <c r="C8" s="54"/>
      <c r="D8" s="54" t="s">
        <v>1</v>
      </c>
      <c r="E8" s="57" t="s">
        <v>23</v>
      </c>
      <c r="F8" s="56" t="s">
        <v>2</v>
      </c>
      <c r="G8" s="57" t="s">
        <v>3</v>
      </c>
      <c r="H8" s="57" t="s">
        <v>4</v>
      </c>
    </row>
    <row r="9" spans="2:8" ht="114.75" customHeight="1">
      <c r="B9" s="126" t="s">
        <v>12</v>
      </c>
      <c r="C9" s="34" t="s">
        <v>65</v>
      </c>
      <c r="D9" s="15" t="s">
        <v>304</v>
      </c>
      <c r="E9" s="15" t="s">
        <v>305</v>
      </c>
      <c r="F9" s="34" t="s">
        <v>229</v>
      </c>
      <c r="G9" s="17">
        <v>45323</v>
      </c>
      <c r="H9" s="17" t="s">
        <v>306</v>
      </c>
    </row>
    <row r="10" spans="2:8" ht="117.75" customHeight="1">
      <c r="B10" s="127"/>
      <c r="C10" s="34" t="s">
        <v>66</v>
      </c>
      <c r="D10" s="15" t="s">
        <v>359</v>
      </c>
      <c r="E10" s="15" t="s">
        <v>307</v>
      </c>
      <c r="F10" s="43" t="s">
        <v>308</v>
      </c>
      <c r="G10" s="17">
        <v>45323</v>
      </c>
      <c r="H10" s="17" t="s">
        <v>306</v>
      </c>
    </row>
    <row r="11" spans="2:8" ht="67.5">
      <c r="B11" s="128"/>
      <c r="C11" s="34" t="s">
        <v>67</v>
      </c>
      <c r="D11" s="7" t="s">
        <v>309</v>
      </c>
      <c r="E11" s="26" t="s">
        <v>310</v>
      </c>
      <c r="F11" s="43" t="s">
        <v>229</v>
      </c>
      <c r="G11" s="17">
        <v>45323</v>
      </c>
      <c r="H11" s="17" t="s">
        <v>306</v>
      </c>
    </row>
    <row r="12" spans="2:8" ht="96" customHeight="1">
      <c r="B12" s="126" t="s">
        <v>13</v>
      </c>
      <c r="C12" s="34" t="s">
        <v>362</v>
      </c>
      <c r="D12" s="15" t="s">
        <v>361</v>
      </c>
      <c r="E12" s="34" t="s">
        <v>364</v>
      </c>
      <c r="F12" s="34" t="s">
        <v>229</v>
      </c>
      <c r="G12" s="17">
        <v>45323</v>
      </c>
      <c r="H12" s="17" t="s">
        <v>306</v>
      </c>
    </row>
    <row r="13" spans="2:8" ht="120.75" customHeight="1">
      <c r="B13" s="127"/>
      <c r="C13" s="33" t="s">
        <v>363</v>
      </c>
      <c r="D13" s="91" t="s">
        <v>365</v>
      </c>
      <c r="E13" s="15" t="s">
        <v>366</v>
      </c>
      <c r="F13" s="33" t="s">
        <v>367</v>
      </c>
      <c r="G13" s="17">
        <v>45323</v>
      </c>
      <c r="H13" s="17" t="s">
        <v>306</v>
      </c>
    </row>
    <row r="14" spans="2:8" ht="156" customHeight="1">
      <c r="B14" s="127"/>
      <c r="C14" s="33" t="s">
        <v>370</v>
      </c>
      <c r="D14" s="91" t="s">
        <v>368</v>
      </c>
      <c r="E14" s="15" t="s">
        <v>369</v>
      </c>
      <c r="F14" s="33" t="s">
        <v>240</v>
      </c>
      <c r="G14" s="93">
        <v>45323</v>
      </c>
      <c r="H14" s="93" t="s">
        <v>306</v>
      </c>
    </row>
    <row r="15" spans="2:8" ht="75" customHeight="1">
      <c r="B15" s="128"/>
      <c r="C15" s="33" t="s">
        <v>371</v>
      </c>
      <c r="D15" s="91" t="s">
        <v>372</v>
      </c>
      <c r="E15" s="91" t="s">
        <v>373</v>
      </c>
      <c r="F15" s="33" t="s">
        <v>374</v>
      </c>
      <c r="G15" s="93">
        <v>45323</v>
      </c>
      <c r="H15" s="93" t="s">
        <v>306</v>
      </c>
    </row>
    <row r="16" spans="2:8" ht="95.25" thickBot="1">
      <c r="B16" s="18" t="s">
        <v>14</v>
      </c>
      <c r="C16" s="19" t="s">
        <v>371</v>
      </c>
      <c r="D16" s="20" t="s">
        <v>358</v>
      </c>
      <c r="E16" s="19" t="s">
        <v>360</v>
      </c>
      <c r="F16" s="19" t="s">
        <v>229</v>
      </c>
      <c r="G16" s="28">
        <v>44928</v>
      </c>
      <c r="H16" s="28">
        <v>45275</v>
      </c>
    </row>
  </sheetData>
  <mergeCells count="7">
    <mergeCell ref="B9:B11"/>
    <mergeCell ref="B12:B15"/>
    <mergeCell ref="B7:H7"/>
    <mergeCell ref="B1:B4"/>
    <mergeCell ref="C1:F2"/>
    <mergeCell ref="G1:H4"/>
    <mergeCell ref="C3:F4"/>
  </mergeCells>
  <pageMargins left="0.7" right="0.7"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Comp 1. Gestion de Riesgos de C</vt:lpstr>
      <vt:lpstr>Anexo 1. Mapa de Riesgos de Cor</vt:lpstr>
      <vt:lpstr>Componente 2. Racionalizacion d</vt:lpstr>
      <vt:lpstr>Anexo 2. Racionalizacion tramit</vt:lpstr>
      <vt:lpstr>Comp 3. Rendicion de Cuentas</vt:lpstr>
      <vt:lpstr>Com 4. Servicio al Ciudadano</vt:lpstr>
      <vt:lpstr>Comp 5. Transparencia y Acceso </vt:lpstr>
      <vt:lpstr>Componente 6. Inciativas Adicio</vt:lpstr>
      <vt:lpstr>'Anexo 1. Mapa de Riesgos de Cor'!Área_de_impresión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Andres Villarreal Moyano</dc:creator>
  <cp:lastModifiedBy>Edwin Eduardo Ramírez Durango</cp:lastModifiedBy>
  <cp:lastPrinted>2024-01-31T21:12:24Z</cp:lastPrinted>
  <dcterms:created xsi:type="dcterms:W3CDTF">2017-12-21T20:06:20Z</dcterms:created>
  <dcterms:modified xsi:type="dcterms:W3CDTF">2024-01-31T21:13:57Z</dcterms:modified>
</cp:coreProperties>
</file>